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березень 2 веб\"/>
    </mc:Choice>
  </mc:AlternateContent>
  <bookViews>
    <workbookView xWindow="0" yWindow="0" windowWidth="15600" windowHeight="7650"/>
  </bookViews>
  <sheets>
    <sheet name="Мережа-ЗНЗ" sheetId="1" r:id="rId1"/>
  </sheets>
  <calcPr calcId="162913"/>
</workbook>
</file>

<file path=xl/calcChain.xml><?xml version="1.0" encoding="utf-8"?>
<calcChain xmlns="http://schemas.openxmlformats.org/spreadsheetml/2006/main">
  <c r="K61" i="1" l="1"/>
  <c r="L61" i="1"/>
  <c r="K62" i="1"/>
  <c r="L62" i="1"/>
  <c r="K63" i="1"/>
  <c r="L63" i="1"/>
  <c r="K64" i="1"/>
  <c r="L64" i="1"/>
  <c r="K65" i="1"/>
  <c r="L65" i="1"/>
  <c r="AD66" i="1"/>
  <c r="AC66" i="1"/>
  <c r="AB66" i="1"/>
  <c r="AA66" i="1"/>
  <c r="Z66" i="1"/>
  <c r="Y66" i="1"/>
  <c r="V66" i="1"/>
  <c r="U66" i="1"/>
  <c r="T66" i="1"/>
  <c r="S66" i="1"/>
  <c r="R66" i="1"/>
  <c r="Q66" i="1"/>
  <c r="P66" i="1"/>
  <c r="O66" i="1"/>
  <c r="N66" i="1"/>
  <c r="M66" i="1"/>
  <c r="J66" i="1"/>
  <c r="I66" i="1"/>
  <c r="H66" i="1"/>
  <c r="G66" i="1"/>
  <c r="F66" i="1"/>
  <c r="E66" i="1"/>
  <c r="D66" i="1"/>
  <c r="C66" i="1"/>
  <c r="AK66" i="1"/>
  <c r="AK58" i="1"/>
  <c r="AK57" i="1"/>
  <c r="AK56" i="1"/>
  <c r="AD57" i="1"/>
  <c r="AC57" i="1"/>
  <c r="AB57" i="1"/>
  <c r="AA57" i="1"/>
  <c r="Z57" i="1"/>
  <c r="Y57" i="1"/>
  <c r="V57" i="1"/>
  <c r="U57" i="1"/>
  <c r="U58" i="1"/>
  <c r="U67" i="1"/>
  <c r="T57" i="1"/>
  <c r="S57" i="1"/>
  <c r="R57" i="1"/>
  <c r="Q57" i="1"/>
  <c r="Q58" i="1"/>
  <c r="Q67" i="1"/>
  <c r="P57" i="1"/>
  <c r="O57" i="1"/>
  <c r="N57" i="1"/>
  <c r="M57" i="1"/>
  <c r="J57" i="1"/>
  <c r="I57" i="1"/>
  <c r="H57" i="1"/>
  <c r="G57" i="1"/>
  <c r="F57" i="1"/>
  <c r="E57" i="1"/>
  <c r="D57" i="1"/>
  <c r="C57" i="1"/>
  <c r="C58" i="1"/>
  <c r="C67" i="1"/>
  <c r="AK67" i="1"/>
  <c r="AK65" i="1"/>
  <c r="AK64" i="1"/>
  <c r="AK63" i="1"/>
  <c r="AK62" i="1"/>
  <c r="AK61" i="1"/>
  <c r="AK60" i="1"/>
  <c r="AK59" i="1"/>
  <c r="AK55" i="1"/>
  <c r="AK54" i="1"/>
  <c r="AK53" i="1"/>
  <c r="AK52" i="1"/>
  <c r="AK51" i="1"/>
  <c r="AK50" i="1"/>
  <c r="AK49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D21" i="1"/>
  <c r="AC21" i="1"/>
  <c r="AB21" i="1"/>
  <c r="AA21" i="1"/>
  <c r="Z21" i="1"/>
  <c r="Y21" i="1"/>
  <c r="V21" i="1"/>
  <c r="V58" i="1"/>
  <c r="V67" i="1"/>
  <c r="U21" i="1"/>
  <c r="T21" i="1"/>
  <c r="S21" i="1"/>
  <c r="R21" i="1"/>
  <c r="Q21" i="1"/>
  <c r="P21" i="1"/>
  <c r="O21" i="1"/>
  <c r="N21" i="1"/>
  <c r="M21" i="1"/>
  <c r="J21" i="1"/>
  <c r="I21" i="1"/>
  <c r="H21" i="1"/>
  <c r="G21" i="1"/>
  <c r="F21" i="1"/>
  <c r="E21" i="1"/>
  <c r="D21" i="1"/>
  <c r="C21" i="1"/>
  <c r="AD12" i="1"/>
  <c r="AC12" i="1"/>
  <c r="AC58" i="1"/>
  <c r="AC67" i="1"/>
  <c r="AB12" i="1"/>
  <c r="AB58" i="1"/>
  <c r="AB67" i="1"/>
  <c r="AA12" i="1"/>
  <c r="Z12" i="1"/>
  <c r="Z58" i="1"/>
  <c r="Z67" i="1"/>
  <c r="Y12" i="1"/>
  <c r="Y58" i="1"/>
  <c r="Y67" i="1"/>
  <c r="V12" i="1"/>
  <c r="U12" i="1"/>
  <c r="T12" i="1"/>
  <c r="T58" i="1"/>
  <c r="T67" i="1"/>
  <c r="S12" i="1"/>
  <c r="S58" i="1"/>
  <c r="S67" i="1"/>
  <c r="R12" i="1"/>
  <c r="Q12" i="1"/>
  <c r="P12" i="1"/>
  <c r="P58" i="1"/>
  <c r="P67" i="1"/>
  <c r="O12" i="1"/>
  <c r="N12" i="1"/>
  <c r="M12" i="1"/>
  <c r="M58" i="1"/>
  <c r="M67" i="1"/>
  <c r="J12" i="1"/>
  <c r="J58" i="1"/>
  <c r="J67" i="1"/>
  <c r="I12" i="1"/>
  <c r="H12" i="1"/>
  <c r="G12" i="1"/>
  <c r="G58" i="1"/>
  <c r="G67" i="1"/>
  <c r="F12" i="1"/>
  <c r="F58" i="1"/>
  <c r="F67" i="1"/>
  <c r="E12" i="1"/>
  <c r="D12" i="1"/>
  <c r="D58" i="1"/>
  <c r="D67" i="1"/>
  <c r="C12" i="1"/>
  <c r="K20" i="1"/>
  <c r="L20" i="1"/>
  <c r="W20" i="1"/>
  <c r="AG20" i="1"/>
  <c r="X20" i="1"/>
  <c r="AE20" i="1"/>
  <c r="AF20" i="1"/>
  <c r="AH20" i="1"/>
  <c r="AL20" i="1"/>
  <c r="AE56" i="1"/>
  <c r="AF56" i="1"/>
  <c r="AE64" i="1"/>
  <c r="AF64" i="1"/>
  <c r="AF66" i="1"/>
  <c r="AE65" i="1"/>
  <c r="AF65" i="1"/>
  <c r="W64" i="1"/>
  <c r="X64" i="1"/>
  <c r="W65" i="1"/>
  <c r="X65" i="1"/>
  <c r="X63" i="1"/>
  <c r="W63" i="1"/>
  <c r="AG63" i="1"/>
  <c r="X62" i="1"/>
  <c r="W62" i="1"/>
  <c r="K6" i="1"/>
  <c r="L6" i="1"/>
  <c r="L12" i="1"/>
  <c r="W6" i="1"/>
  <c r="X6" i="1"/>
  <c r="AE6" i="1"/>
  <c r="AG6" i="1"/>
  <c r="AF6" i="1"/>
  <c r="K7" i="1"/>
  <c r="L7" i="1"/>
  <c r="W7" i="1"/>
  <c r="W12" i="1"/>
  <c r="X7" i="1"/>
  <c r="AE7" i="1"/>
  <c r="AG7" i="1"/>
  <c r="AF7" i="1"/>
  <c r="AF12" i="1"/>
  <c r="K8" i="1"/>
  <c r="L8" i="1"/>
  <c r="W8" i="1"/>
  <c r="AG8" i="1"/>
  <c r="X8" i="1"/>
  <c r="X12" i="1"/>
  <c r="AE8" i="1"/>
  <c r="AF8" i="1"/>
  <c r="K9" i="1"/>
  <c r="L9" i="1"/>
  <c r="W9" i="1"/>
  <c r="X9" i="1"/>
  <c r="AE9" i="1"/>
  <c r="AG9" i="1"/>
  <c r="AF9" i="1"/>
  <c r="K10" i="1"/>
  <c r="L10" i="1"/>
  <c r="W10" i="1"/>
  <c r="AG10" i="1"/>
  <c r="X10" i="1"/>
  <c r="AE10" i="1"/>
  <c r="AF10" i="1"/>
  <c r="K14" i="1"/>
  <c r="L14" i="1"/>
  <c r="W14" i="1"/>
  <c r="X14" i="1"/>
  <c r="AH14" i="1"/>
  <c r="AL14" i="1"/>
  <c r="AE14" i="1"/>
  <c r="AF14" i="1"/>
  <c r="K22" i="1"/>
  <c r="L22" i="1"/>
  <c r="W22" i="1"/>
  <c r="X22" i="1"/>
  <c r="AE22" i="1"/>
  <c r="AG22" i="1"/>
  <c r="AF22" i="1"/>
  <c r="AH22" i="1"/>
  <c r="AL22" i="1"/>
  <c r="K23" i="1"/>
  <c r="L23" i="1"/>
  <c r="AH23" i="1"/>
  <c r="AL23" i="1"/>
  <c r="W23" i="1"/>
  <c r="X23" i="1"/>
  <c r="AE23" i="1"/>
  <c r="AG23" i="1"/>
  <c r="AF23" i="1"/>
  <c r="K43" i="1"/>
  <c r="L43" i="1"/>
  <c r="W43" i="1"/>
  <c r="X43" i="1"/>
  <c r="AE43" i="1"/>
  <c r="AF43" i="1"/>
  <c r="AH43" i="1"/>
  <c r="AL43" i="1"/>
  <c r="K24" i="1"/>
  <c r="L24" i="1"/>
  <c r="W24" i="1"/>
  <c r="X24" i="1"/>
  <c r="AE24" i="1"/>
  <c r="AF24" i="1"/>
  <c r="K26" i="1"/>
  <c r="L26" i="1"/>
  <c r="AH26" i="1"/>
  <c r="AL26" i="1"/>
  <c r="W26" i="1"/>
  <c r="X26" i="1"/>
  <c r="AE26" i="1"/>
  <c r="AG26" i="1"/>
  <c r="AF26" i="1"/>
  <c r="K27" i="1"/>
  <c r="L27" i="1"/>
  <c r="W27" i="1"/>
  <c r="AG27" i="1"/>
  <c r="X27" i="1"/>
  <c r="AE27" i="1"/>
  <c r="AF27" i="1"/>
  <c r="K28" i="1"/>
  <c r="L28" i="1"/>
  <c r="W28" i="1"/>
  <c r="X28" i="1"/>
  <c r="AE28" i="1"/>
  <c r="AG28" i="1"/>
  <c r="AF28" i="1"/>
  <c r="K29" i="1"/>
  <c r="L29" i="1"/>
  <c r="W29" i="1"/>
  <c r="X29" i="1"/>
  <c r="AE29" i="1"/>
  <c r="AG29" i="1"/>
  <c r="AF29" i="1"/>
  <c r="AH29" i="1"/>
  <c r="K30" i="1"/>
  <c r="L30" i="1"/>
  <c r="W30" i="1"/>
  <c r="X30" i="1"/>
  <c r="AE30" i="1"/>
  <c r="AG30" i="1"/>
  <c r="AF30" i="1"/>
  <c r="AH30" i="1"/>
  <c r="AL30" i="1"/>
  <c r="K31" i="1"/>
  <c r="L31" i="1"/>
  <c r="W31" i="1"/>
  <c r="AG31" i="1"/>
  <c r="AL31" i="1"/>
  <c r="X31" i="1"/>
  <c r="AE31" i="1"/>
  <c r="AF31" i="1"/>
  <c r="K32" i="1"/>
  <c r="L32" i="1"/>
  <c r="W32" i="1"/>
  <c r="X32" i="1"/>
  <c r="AE32" i="1"/>
  <c r="AG32" i="1"/>
  <c r="AF32" i="1"/>
  <c r="AH32" i="1"/>
  <c r="AL32" i="1"/>
  <c r="K33" i="1"/>
  <c r="L33" i="1"/>
  <c r="W33" i="1"/>
  <c r="X33" i="1"/>
  <c r="AH33" i="1"/>
  <c r="AL33" i="1"/>
  <c r="AE33" i="1"/>
  <c r="AG33" i="1"/>
  <c r="AF33" i="1"/>
  <c r="K34" i="1"/>
  <c r="L34" i="1"/>
  <c r="W34" i="1"/>
  <c r="X34" i="1"/>
  <c r="AE34" i="1"/>
  <c r="AG34" i="1"/>
  <c r="AF34" i="1"/>
  <c r="K35" i="1"/>
  <c r="L35" i="1"/>
  <c r="AH35" i="1"/>
  <c r="AL35" i="1"/>
  <c r="W35" i="1"/>
  <c r="X35" i="1"/>
  <c r="AE35" i="1"/>
  <c r="AG35" i="1"/>
  <c r="AF35" i="1"/>
  <c r="K36" i="1"/>
  <c r="L36" i="1"/>
  <c r="W36" i="1"/>
  <c r="X36" i="1"/>
  <c r="AE36" i="1"/>
  <c r="AG36" i="1"/>
  <c r="AF36" i="1"/>
  <c r="AH36" i="1"/>
  <c r="AL36" i="1"/>
  <c r="K37" i="1"/>
  <c r="L37" i="1"/>
  <c r="W37" i="1"/>
  <c r="AG37" i="1"/>
  <c r="X37" i="1"/>
  <c r="AE37" i="1"/>
  <c r="AF37" i="1"/>
  <c r="AH37" i="1"/>
  <c r="K38" i="1"/>
  <c r="L38" i="1"/>
  <c r="W38" i="1"/>
  <c r="X38" i="1"/>
  <c r="AH38" i="1"/>
  <c r="AE38" i="1"/>
  <c r="AG38" i="1"/>
  <c r="AF38" i="1"/>
  <c r="K39" i="1"/>
  <c r="L39" i="1"/>
  <c r="W39" i="1"/>
  <c r="AG39" i="1"/>
  <c r="X39" i="1"/>
  <c r="AE39" i="1"/>
  <c r="AF39" i="1"/>
  <c r="AH39" i="1"/>
  <c r="K40" i="1"/>
  <c r="L40" i="1"/>
  <c r="W40" i="1"/>
  <c r="X40" i="1"/>
  <c r="AH40" i="1"/>
  <c r="AL40" i="1"/>
  <c r="AE40" i="1"/>
  <c r="AF40" i="1"/>
  <c r="K41" i="1"/>
  <c r="L41" i="1"/>
  <c r="W41" i="1"/>
  <c r="X41" i="1"/>
  <c r="AE41" i="1"/>
  <c r="AG41" i="1"/>
  <c r="AF41" i="1"/>
  <c r="AH41" i="1"/>
  <c r="AL41" i="1"/>
  <c r="K42" i="1"/>
  <c r="L42" i="1"/>
  <c r="W42" i="1"/>
  <c r="AG42" i="1"/>
  <c r="X42" i="1"/>
  <c r="AE42" i="1"/>
  <c r="AF42" i="1"/>
  <c r="K44" i="1"/>
  <c r="L44" i="1"/>
  <c r="W44" i="1"/>
  <c r="X44" i="1"/>
  <c r="AE44" i="1"/>
  <c r="AF44" i="1"/>
  <c r="K45" i="1"/>
  <c r="L45" i="1"/>
  <c r="W45" i="1"/>
  <c r="AG45" i="1"/>
  <c r="AL45" i="1"/>
  <c r="X45" i="1"/>
  <c r="AE45" i="1"/>
  <c r="AF45" i="1"/>
  <c r="K46" i="1"/>
  <c r="L46" i="1"/>
  <c r="W46" i="1"/>
  <c r="X46" i="1"/>
  <c r="AE46" i="1"/>
  <c r="AF46" i="1"/>
  <c r="K47" i="1"/>
  <c r="L47" i="1"/>
  <c r="W47" i="1"/>
  <c r="AG47" i="1"/>
  <c r="X47" i="1"/>
  <c r="AE47" i="1"/>
  <c r="AF47" i="1"/>
  <c r="K25" i="1"/>
  <c r="K57" i="1"/>
  <c r="L25" i="1"/>
  <c r="W25" i="1"/>
  <c r="X25" i="1"/>
  <c r="AH25" i="1"/>
  <c r="AL25" i="1"/>
  <c r="AE25" i="1"/>
  <c r="AG25" i="1"/>
  <c r="AF25" i="1"/>
  <c r="K49" i="1"/>
  <c r="L49" i="1"/>
  <c r="W49" i="1"/>
  <c r="X49" i="1"/>
  <c r="AE49" i="1"/>
  <c r="AF49" i="1"/>
  <c r="AH49" i="1"/>
  <c r="AL49" i="1"/>
  <c r="K54" i="1"/>
  <c r="L54" i="1"/>
  <c r="W54" i="1"/>
  <c r="AG54" i="1"/>
  <c r="X54" i="1"/>
  <c r="AE54" i="1"/>
  <c r="AF54" i="1"/>
  <c r="AH54" i="1"/>
  <c r="K50" i="1"/>
  <c r="L50" i="1"/>
  <c r="W50" i="1"/>
  <c r="X50" i="1"/>
  <c r="AE50" i="1"/>
  <c r="AF50" i="1"/>
  <c r="K56" i="1"/>
  <c r="L56" i="1"/>
  <c r="AH56" i="1"/>
  <c r="AL56" i="1"/>
  <c r="W56" i="1"/>
  <c r="X56" i="1"/>
  <c r="K59" i="1"/>
  <c r="L59" i="1"/>
  <c r="AH59" i="1"/>
  <c r="W59" i="1"/>
  <c r="X59" i="1"/>
  <c r="AE59" i="1"/>
  <c r="AE66" i="1"/>
  <c r="AF59" i="1"/>
  <c r="K60" i="1"/>
  <c r="L60" i="1"/>
  <c r="W60" i="1"/>
  <c r="W66" i="1"/>
  <c r="X60" i="1"/>
  <c r="AE60" i="1"/>
  <c r="AF60" i="1"/>
  <c r="W61" i="1"/>
  <c r="AG61" i="1"/>
  <c r="X61" i="1"/>
  <c r="AE61" i="1"/>
  <c r="AF61" i="1"/>
  <c r="AE62" i="1"/>
  <c r="AF62" i="1"/>
  <c r="AE63" i="1"/>
  <c r="AF63" i="1"/>
  <c r="K55" i="1"/>
  <c r="L55" i="1"/>
  <c r="W55" i="1"/>
  <c r="X55" i="1"/>
  <c r="AH55" i="1"/>
  <c r="AL55" i="1"/>
  <c r="AE55" i="1"/>
  <c r="AG55" i="1"/>
  <c r="AF55" i="1"/>
  <c r="K51" i="1"/>
  <c r="L51" i="1"/>
  <c r="W51" i="1"/>
  <c r="X51" i="1"/>
  <c r="AE51" i="1"/>
  <c r="AF51" i="1"/>
  <c r="K13" i="1"/>
  <c r="L13" i="1"/>
  <c r="W13" i="1"/>
  <c r="X13" i="1"/>
  <c r="AH13" i="1"/>
  <c r="AL13" i="1"/>
  <c r="AE13" i="1"/>
  <c r="AF13" i="1"/>
  <c r="K18" i="1"/>
  <c r="L18" i="1"/>
  <c r="L21" i="1"/>
  <c r="W18" i="1"/>
  <c r="X18" i="1"/>
  <c r="AE18" i="1"/>
  <c r="AF18" i="1"/>
  <c r="AH18" i="1"/>
  <c r="K17" i="1"/>
  <c r="L17" i="1"/>
  <c r="W17" i="1"/>
  <c r="X17" i="1"/>
  <c r="AH17" i="1"/>
  <c r="AL17" i="1"/>
  <c r="AE17" i="1"/>
  <c r="AG17" i="1"/>
  <c r="AF17" i="1"/>
  <c r="K53" i="1"/>
  <c r="L53" i="1"/>
  <c r="W53" i="1"/>
  <c r="X53" i="1"/>
  <c r="AE53" i="1"/>
  <c r="AF53" i="1"/>
  <c r="AH53" i="1"/>
  <c r="AL53" i="1"/>
  <c r="K48" i="1"/>
  <c r="L48" i="1"/>
  <c r="W48" i="1"/>
  <c r="X48" i="1"/>
  <c r="AE48" i="1"/>
  <c r="AF48" i="1"/>
  <c r="K52" i="1"/>
  <c r="L52" i="1"/>
  <c r="W52" i="1"/>
  <c r="X52" i="1"/>
  <c r="AE52" i="1"/>
  <c r="AF52" i="1"/>
  <c r="AH52" i="1"/>
  <c r="AL52" i="1"/>
  <c r="K15" i="1"/>
  <c r="L15" i="1"/>
  <c r="W15" i="1"/>
  <c r="X15" i="1"/>
  <c r="AE15" i="1"/>
  <c r="AF15" i="1"/>
  <c r="K19" i="1"/>
  <c r="L19" i="1"/>
  <c r="W19" i="1"/>
  <c r="AG19" i="1"/>
  <c r="X19" i="1"/>
  <c r="AE19" i="1"/>
  <c r="AF19" i="1"/>
  <c r="AH19" i="1"/>
  <c r="K16" i="1"/>
  <c r="L16" i="1"/>
  <c r="W16" i="1"/>
  <c r="X16" i="1"/>
  <c r="AE16" i="1"/>
  <c r="AF16" i="1"/>
  <c r="K11" i="1"/>
  <c r="L11" i="1"/>
  <c r="W11" i="1"/>
  <c r="X11" i="1"/>
  <c r="AE11" i="1"/>
  <c r="AF11" i="1"/>
  <c r="AH11" i="1"/>
  <c r="AL11" i="1"/>
  <c r="AH47" i="1"/>
  <c r="AL47" i="1"/>
  <c r="AH31" i="1"/>
  <c r="AG60" i="1"/>
  <c r="AG16" i="1"/>
  <c r="AG40" i="1"/>
  <c r="K12" i="1"/>
  <c r="AH60" i="1"/>
  <c r="AL60" i="1"/>
  <c r="AH45" i="1"/>
  <c r="AH42" i="1"/>
  <c r="AL42" i="1"/>
  <c r="AH34" i="1"/>
  <c r="AH28" i="1"/>
  <c r="AL28" i="1"/>
  <c r="AH24" i="1"/>
  <c r="AL24" i="1"/>
  <c r="AH7" i="1"/>
  <c r="AH65" i="1"/>
  <c r="AH61" i="1"/>
  <c r="AH46" i="1"/>
  <c r="AH44" i="1"/>
  <c r="AG48" i="1"/>
  <c r="AG13" i="1"/>
  <c r="AG50" i="1"/>
  <c r="AG49" i="1"/>
  <c r="AG46" i="1"/>
  <c r="AL46" i="1"/>
  <c r="AG44" i="1"/>
  <c r="AG24" i="1"/>
  <c r="AG43" i="1"/>
  <c r="AG14" i="1"/>
  <c r="AG56" i="1"/>
  <c r="AG11" i="1"/>
  <c r="AG52" i="1"/>
  <c r="AG53" i="1"/>
  <c r="AH63" i="1"/>
  <c r="AH27" i="1"/>
  <c r="AL27" i="1"/>
  <c r="AH10" i="1"/>
  <c r="AH6" i="1"/>
  <c r="AE57" i="1"/>
  <c r="K66" i="1"/>
  <c r="K21" i="1"/>
  <c r="AG65" i="1"/>
  <c r="AD58" i="1"/>
  <c r="AD67" i="1"/>
  <c r="AG15" i="1"/>
  <c r="L66" i="1"/>
  <c r="I58" i="1"/>
  <c r="I67" i="1"/>
  <c r="AE21" i="1"/>
  <c r="AH9" i="1"/>
  <c r="AL9" i="1"/>
  <c r="AA58" i="1"/>
  <c r="AA67" i="1"/>
  <c r="AH48" i="1"/>
  <c r="AL48" i="1"/>
  <c r="AG64" i="1"/>
  <c r="X66" i="1"/>
  <c r="AG62" i="1"/>
  <c r="AH62" i="1"/>
  <c r="AL44" i="1"/>
  <c r="AL34" i="1"/>
  <c r="AL54" i="1"/>
  <c r="AL39" i="1"/>
  <c r="AL38" i="1"/>
  <c r="AL37" i="1"/>
  <c r="AG12" i="1"/>
  <c r="AL10" i="1"/>
  <c r="AL7" i="1"/>
  <c r="AL29" i="1"/>
  <c r="X21" i="1"/>
  <c r="AH8" i="1"/>
  <c r="AL8" i="1"/>
  <c r="AH16" i="1"/>
  <c r="AL16" i="1"/>
  <c r="X57" i="1"/>
  <c r="AG59" i="1"/>
  <c r="AL59" i="1"/>
  <c r="AF57" i="1"/>
  <c r="L57" i="1"/>
  <c r="L58" i="1"/>
  <c r="L67" i="1"/>
  <c r="R58" i="1"/>
  <c r="R67" i="1"/>
  <c r="AH64" i="1"/>
  <c r="AL6" i="1"/>
  <c r="W57" i="1"/>
  <c r="W21" i="1"/>
  <c r="K58" i="1"/>
  <c r="K67" i="1"/>
  <c r="AE12" i="1"/>
  <c r="AE58" i="1"/>
  <c r="AE67" i="1"/>
  <c r="AG18" i="1"/>
  <c r="AG21" i="1"/>
  <c r="AG58" i="1"/>
  <c r="AG51" i="1"/>
  <c r="AG57" i="1"/>
  <c r="H58" i="1"/>
  <c r="H67" i="1"/>
  <c r="N58" i="1"/>
  <c r="N67" i="1"/>
  <c r="E58" i="1"/>
  <c r="E67" i="1"/>
  <c r="O58" i="1"/>
  <c r="O67" i="1"/>
  <c r="AL19" i="1"/>
  <c r="X58" i="1"/>
  <c r="X67" i="1"/>
  <c r="AL18" i="1"/>
  <c r="AH66" i="1"/>
  <c r="W58" i="1"/>
  <c r="W67" i="1"/>
  <c r="AL61" i="1"/>
  <c r="AL63" i="1"/>
  <c r="AF21" i="1"/>
  <c r="AH15" i="1"/>
  <c r="AH51" i="1"/>
  <c r="AL51" i="1"/>
  <c r="AH50" i="1"/>
  <c r="AG66" i="1"/>
  <c r="AG67" i="1"/>
  <c r="AF58" i="1"/>
  <c r="AF67" i="1"/>
  <c r="AH12" i="1"/>
  <c r="AL12" i="1"/>
  <c r="AL50" i="1"/>
  <c r="AH57" i="1"/>
  <c r="AL57" i="1"/>
  <c r="AL15" i="1"/>
  <c r="AH21" i="1"/>
  <c r="AL21" i="1"/>
  <c r="AH58" i="1"/>
  <c r="AL58" i="1"/>
  <c r="AH67" i="1"/>
  <c r="AL67" i="1"/>
</calcChain>
</file>

<file path=xl/sharedStrings.xml><?xml version="1.0" encoding="utf-8"?>
<sst xmlns="http://schemas.openxmlformats.org/spreadsheetml/2006/main" count="131" uniqueCount="97">
  <si>
    <t>2 кл</t>
  </si>
  <si>
    <t>3 кл</t>
  </si>
  <si>
    <t>4 кл</t>
  </si>
  <si>
    <t>1-4 кл</t>
  </si>
  <si>
    <t>5 кл</t>
  </si>
  <si>
    <t>6 кл</t>
  </si>
  <si>
    <t>7 кл</t>
  </si>
  <si>
    <t>8 кл</t>
  </si>
  <si>
    <t>9 кл</t>
  </si>
  <si>
    <t>5-9 кл</t>
  </si>
  <si>
    <t>10 кл</t>
  </si>
  <si>
    <t>11 кл</t>
  </si>
  <si>
    <t>"Перша ластівка"</t>
  </si>
  <si>
    <t>уч.</t>
  </si>
  <si>
    <t>кл.</t>
  </si>
  <si>
    <t xml:space="preserve"> </t>
  </si>
  <si>
    <t>Всього</t>
  </si>
  <si>
    <t>12 кл</t>
  </si>
  <si>
    <t xml:space="preserve">1-й кл </t>
  </si>
  <si>
    <t>Додаток 1</t>
  </si>
  <si>
    <t xml:space="preserve">                                                                                                                             </t>
  </si>
  <si>
    <t xml:space="preserve">від </t>
  </si>
  <si>
    <t>Ліцей № 13</t>
  </si>
  <si>
    <t>10-12 кл</t>
  </si>
  <si>
    <t>1-12 кл</t>
  </si>
  <si>
    <t>Ліцей ім.Р.Шухевича</t>
  </si>
  <si>
    <t xml:space="preserve">  </t>
  </si>
  <si>
    <t>Черніївський ліцей</t>
  </si>
  <si>
    <t>Підпечерівський ліцей</t>
  </si>
  <si>
    <t>Підлузька гімназія</t>
  </si>
  <si>
    <t>Колодіївська гімназія</t>
  </si>
  <si>
    <t>Березівська гімназія</t>
  </si>
  <si>
    <t xml:space="preserve">    </t>
  </si>
  <si>
    <t xml:space="preserve"> Хриплинська гімназія</t>
  </si>
  <si>
    <t>Ліцей №20</t>
  </si>
  <si>
    <t>Ліцей №1</t>
  </si>
  <si>
    <t>Ліцей №2</t>
  </si>
  <si>
    <t>Ліцей №3</t>
  </si>
  <si>
    <t>Ліцей №5</t>
  </si>
  <si>
    <t>Ліцей №7</t>
  </si>
  <si>
    <t>Ліцей №10</t>
  </si>
  <si>
    <t>Ліцей №11</t>
  </si>
  <si>
    <t>Ліцей №15</t>
  </si>
  <si>
    <t>Ліцей №16</t>
  </si>
  <si>
    <t>Ліцей №17</t>
  </si>
  <si>
    <t>Ліцей №18</t>
  </si>
  <si>
    <t>Ліцей №19</t>
  </si>
  <si>
    <t>Ліцей №22</t>
  </si>
  <si>
    <t>Ліцей №24</t>
  </si>
  <si>
    <t>Ліцей №25</t>
  </si>
  <si>
    <t>Крихівецький ліцей</t>
  </si>
  <si>
    <t>Угорницький ліцей</t>
  </si>
  <si>
    <t>Микитинецький ліцей</t>
  </si>
  <si>
    <t>Ліцей №4</t>
  </si>
  <si>
    <t xml:space="preserve">Ліцей  №6 ім.І.Ревчука </t>
  </si>
  <si>
    <t>Ліцей  №12 ім.І.Франка</t>
  </si>
  <si>
    <t>Поч. школа  №8</t>
  </si>
  <si>
    <t>Поч. школа  №9</t>
  </si>
  <si>
    <t>Поч.школа №26</t>
  </si>
  <si>
    <t>Поч. школа "Пасічнянська"</t>
  </si>
  <si>
    <t>Поч.школа  ім.С.Русової</t>
  </si>
  <si>
    <t xml:space="preserve">Ліцей  № 23 ім.Р.Гурика </t>
  </si>
  <si>
    <t>Ліцей ім.В.Чорновола</t>
  </si>
  <si>
    <t>Назва ЗЗСО</t>
  </si>
  <si>
    <t xml:space="preserve">усього ЗЗСО І ст </t>
  </si>
  <si>
    <t xml:space="preserve">усього ЗЗСО І-ІІ ст </t>
  </si>
  <si>
    <t xml:space="preserve">усього ЗЗСО І-ІІІ ст </t>
  </si>
  <si>
    <t>№ з/п</t>
  </si>
  <si>
    <t xml:space="preserve">до рішення виконавчого комітету </t>
  </si>
  <si>
    <t>Католицький ліцей</t>
  </si>
  <si>
    <t>№</t>
  </si>
  <si>
    <t>Тисменичанський ліцей</t>
  </si>
  <si>
    <t xml:space="preserve">Радчанський ліцей </t>
  </si>
  <si>
    <t>Братковецький ліцей</t>
  </si>
  <si>
    <t xml:space="preserve">Драгомирчанська гімназія </t>
  </si>
  <si>
    <t>Каміннецька гімназія</t>
  </si>
  <si>
    <t xml:space="preserve">Узинська гімназія </t>
  </si>
  <si>
    <t>Чукалівська початкова школа</t>
  </si>
  <si>
    <t>Вовчинецька гімназія</t>
  </si>
  <si>
    <t>Ліцей ім.І.Пулюя</t>
  </si>
  <si>
    <t>Ліцей ім. М.Сабата</t>
  </si>
  <si>
    <t>ІТ СТЕП СКУЛ</t>
  </si>
  <si>
    <t>Крила</t>
  </si>
  <si>
    <t>НРЦ</t>
  </si>
  <si>
    <t>Початкова Католицька школа</t>
  </si>
  <si>
    <t>Усього ЗЗСО І-ІІІ ст комунальної власності</t>
  </si>
  <si>
    <t>Усього ЗЗСО І-ІІІ ст приватної  власності</t>
  </si>
  <si>
    <t>Ліцей №21 ім.Є.Коновальця</t>
  </si>
  <si>
    <t>Планова  мережа</t>
  </si>
  <si>
    <t>закладів загальної середньої освіти у 2024/2025 н.р.</t>
  </si>
  <si>
    <t>ВС СКУЛ</t>
  </si>
  <si>
    <t>Українська ліцей "Монтессорі"</t>
  </si>
  <si>
    <t>Керуючий справами виконавчого комітету міської ради</t>
  </si>
  <si>
    <t>Ігор Шевчук</t>
  </si>
  <si>
    <t>К-сть дітей 5р.</t>
  </si>
  <si>
    <t>груп</t>
  </si>
  <si>
    <t>дітей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</si>
</sst>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indexed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164" fontId="2" fillId="0" borderId="0" xfId="0" applyNumberFormat="1" applyFont="1"/>
    <xf numFmtId="0" fontId="1" fillId="0" borderId="0" xfId="0" applyFont="1"/>
    <xf numFmtId="0" fontId="3" fillId="0" borderId="0" xfId="0" applyFont="1"/>
    <xf numFmtId="0" fontId="1" fillId="2" borderId="0" xfId="0" applyFont="1" applyFill="1"/>
    <xf numFmtId="0" fontId="1" fillId="2" borderId="0" xfId="0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2" fillId="0" borderId="0" xfId="0" applyNumberFormat="1" applyFont="1" applyBorder="1"/>
    <xf numFmtId="0" fontId="1" fillId="0" borderId="0" xfId="0" applyFont="1" applyBorder="1"/>
    <xf numFmtId="0" fontId="6" fillId="2" borderId="10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/>
    </xf>
    <xf numFmtId="0" fontId="8" fillId="0" borderId="0" xfId="0" applyFont="1"/>
    <xf numFmtId="0" fontId="6" fillId="2" borderId="21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1" fillId="0" borderId="7" xfId="0" applyFont="1" applyBorder="1"/>
    <xf numFmtId="0" fontId="7" fillId="2" borderId="7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6" fillId="3" borderId="35" xfId="0" applyFont="1" applyFill="1" applyBorder="1" applyAlignment="1">
      <alignment horizontal="center" vertical="center" wrapText="1"/>
    </xf>
    <xf numFmtId="0" fontId="6" fillId="2" borderId="38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7" fillId="2" borderId="43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1" fillId="0" borderId="0" xfId="0" applyFont="1"/>
    <xf numFmtId="0" fontId="3" fillId="0" borderId="0" xfId="0" applyFont="1"/>
    <xf numFmtId="0" fontId="6" fillId="2" borderId="3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0"/>
  <sheetViews>
    <sheetView tabSelected="1" topLeftCell="O1" zoomScaleNormal="100" workbookViewId="0">
      <pane ySplit="1" topLeftCell="A2" activePane="bottomLeft" state="frozen"/>
      <selection pane="bottomLeft" activeCell="AM68" sqref="AM68"/>
    </sheetView>
  </sheetViews>
  <sheetFormatPr defaultRowHeight="12" x14ac:dyDescent="0.2"/>
  <cols>
    <col min="1" max="1" width="4.28515625" style="2" customWidth="1"/>
    <col min="2" max="2" width="19.140625" style="2" customWidth="1"/>
    <col min="3" max="4" width="6.7109375" style="2" customWidth="1"/>
    <col min="5" max="5" width="5.140625" style="2" customWidth="1"/>
    <col min="6" max="6" width="6.7109375" style="2" customWidth="1"/>
    <col min="7" max="7" width="4.85546875" style="2" customWidth="1"/>
    <col min="8" max="8" width="6.7109375" style="2" customWidth="1"/>
    <col min="9" max="9" width="5" style="2" customWidth="1"/>
    <col min="10" max="10" width="6.7109375" style="2" customWidth="1"/>
    <col min="11" max="11" width="5.42578125" style="2" customWidth="1"/>
    <col min="12" max="12" width="6.7109375" style="2" customWidth="1"/>
    <col min="13" max="13" width="5.28515625" style="2" customWidth="1"/>
    <col min="14" max="14" width="6.7109375" style="2" customWidth="1"/>
    <col min="15" max="15" width="4.28515625" style="2" customWidth="1"/>
    <col min="16" max="16" width="6.7109375" style="2" customWidth="1"/>
    <col min="17" max="17" width="4.7109375" style="2" customWidth="1"/>
    <col min="18" max="18" width="6.7109375" style="2" customWidth="1"/>
    <col min="19" max="19" width="4.140625" style="2" customWidth="1"/>
    <col min="20" max="20" width="6.7109375" style="2" customWidth="1"/>
    <col min="21" max="21" width="4.140625" style="2" customWidth="1"/>
    <col min="22" max="22" width="6.7109375" style="2" customWidth="1"/>
    <col min="23" max="23" width="5.42578125" style="2" customWidth="1"/>
    <col min="24" max="24" width="6.7109375" style="2" customWidth="1"/>
    <col min="25" max="25" width="4.140625" style="2" customWidth="1"/>
    <col min="26" max="26" width="6.7109375" style="2" customWidth="1"/>
    <col min="27" max="27" width="4.140625" style="2" customWidth="1"/>
    <col min="28" max="28" width="6.7109375" style="2" customWidth="1"/>
    <col min="29" max="29" width="4.7109375" style="2" customWidth="1"/>
    <col min="30" max="30" width="5.140625" style="2" customWidth="1"/>
    <col min="31" max="31" width="5.42578125" style="2" customWidth="1"/>
    <col min="32" max="32" width="6.28515625" style="2" customWidth="1"/>
    <col min="33" max="33" width="6" style="2" customWidth="1"/>
    <col min="34" max="36" width="7.85546875" style="2" customWidth="1"/>
    <col min="37" max="37" width="22.85546875" style="2" customWidth="1"/>
    <col min="38" max="38" width="7.28515625" style="2" customWidth="1"/>
    <col min="39" max="16384" width="9.140625" style="2"/>
  </cols>
  <sheetData>
    <row r="1" spans="1:38" ht="15.75" x14ac:dyDescent="0.25">
      <c r="B1" s="98" t="s">
        <v>88</v>
      </c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100" t="s">
        <v>19</v>
      </c>
      <c r="Y1" s="101"/>
      <c r="Z1" s="101"/>
      <c r="AA1" s="97"/>
      <c r="AB1" s="97"/>
      <c r="AC1" s="97"/>
      <c r="AD1" s="97"/>
      <c r="AE1" s="97"/>
      <c r="AF1" s="97"/>
      <c r="AG1" s="97"/>
      <c r="AH1" s="97"/>
      <c r="AI1" s="51"/>
      <c r="AJ1" s="51"/>
    </row>
    <row r="2" spans="1:38" ht="15.75" x14ac:dyDescent="0.25">
      <c r="A2" s="8"/>
      <c r="B2" s="98" t="s">
        <v>89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0" t="s">
        <v>68</v>
      </c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"/>
      <c r="AJ2" s="9"/>
    </row>
    <row r="3" spans="1:38" ht="13.5" thickBot="1" x14ac:dyDescent="0.25">
      <c r="A3" s="8"/>
      <c r="B3" s="99" t="s">
        <v>26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0" t="s">
        <v>21</v>
      </c>
      <c r="Y3" s="90"/>
      <c r="Z3" s="90"/>
      <c r="AA3" s="9"/>
      <c r="AB3" s="9"/>
      <c r="AC3" s="9"/>
      <c r="AD3" s="9" t="s">
        <v>70</v>
      </c>
      <c r="AE3" s="9"/>
      <c r="AF3" s="9"/>
      <c r="AG3" s="9"/>
      <c r="AH3" s="9"/>
      <c r="AI3" s="9"/>
      <c r="AJ3" s="9"/>
    </row>
    <row r="4" spans="1:38" ht="15.75" customHeight="1" x14ac:dyDescent="0.2">
      <c r="A4" s="91" t="s">
        <v>67</v>
      </c>
      <c r="B4" s="106" t="s">
        <v>63</v>
      </c>
      <c r="C4" s="93" t="s">
        <v>18</v>
      </c>
      <c r="D4" s="94"/>
      <c r="E4" s="103" t="s">
        <v>0</v>
      </c>
      <c r="F4" s="103"/>
      <c r="G4" s="103" t="s">
        <v>1</v>
      </c>
      <c r="H4" s="103"/>
      <c r="I4" s="103" t="s">
        <v>2</v>
      </c>
      <c r="J4" s="96"/>
      <c r="K4" s="95" t="s">
        <v>3</v>
      </c>
      <c r="L4" s="104"/>
      <c r="M4" s="102" t="s">
        <v>4</v>
      </c>
      <c r="N4" s="103"/>
      <c r="O4" s="103" t="s">
        <v>5</v>
      </c>
      <c r="P4" s="103"/>
      <c r="Q4" s="103" t="s">
        <v>6</v>
      </c>
      <c r="R4" s="103"/>
      <c r="S4" s="103" t="s">
        <v>7</v>
      </c>
      <c r="T4" s="96"/>
      <c r="U4" s="95" t="s">
        <v>8</v>
      </c>
      <c r="V4" s="96"/>
      <c r="W4" s="95" t="s">
        <v>9</v>
      </c>
      <c r="X4" s="96"/>
      <c r="Y4" s="95" t="s">
        <v>10</v>
      </c>
      <c r="Z4" s="103"/>
      <c r="AA4" s="103" t="s">
        <v>11</v>
      </c>
      <c r="AB4" s="103"/>
      <c r="AC4" s="103" t="s">
        <v>17</v>
      </c>
      <c r="AD4" s="103"/>
      <c r="AE4" s="102" t="s">
        <v>23</v>
      </c>
      <c r="AF4" s="104"/>
      <c r="AG4" s="102" t="s">
        <v>24</v>
      </c>
      <c r="AH4" s="96"/>
      <c r="AI4" s="108" t="s">
        <v>94</v>
      </c>
      <c r="AJ4" s="109"/>
      <c r="AK4" s="106" t="s">
        <v>63</v>
      </c>
      <c r="AL4" s="3"/>
    </row>
    <row r="5" spans="1:38" ht="13.5" thickBot="1" x14ac:dyDescent="0.25">
      <c r="A5" s="92"/>
      <c r="B5" s="107"/>
      <c r="C5" s="11" t="s">
        <v>14</v>
      </c>
      <c r="D5" s="12" t="s">
        <v>13</v>
      </c>
      <c r="E5" s="11" t="s">
        <v>14</v>
      </c>
      <c r="F5" s="12" t="s">
        <v>13</v>
      </c>
      <c r="G5" s="11" t="s">
        <v>14</v>
      </c>
      <c r="H5" s="12" t="s">
        <v>13</v>
      </c>
      <c r="I5" s="11" t="s">
        <v>14</v>
      </c>
      <c r="J5" s="13" t="s">
        <v>13</v>
      </c>
      <c r="K5" s="14" t="s">
        <v>14</v>
      </c>
      <c r="L5" s="15" t="s">
        <v>13</v>
      </c>
      <c r="M5" s="11" t="s">
        <v>14</v>
      </c>
      <c r="N5" s="12" t="s">
        <v>13</v>
      </c>
      <c r="O5" s="12" t="s">
        <v>14</v>
      </c>
      <c r="P5" s="12" t="s">
        <v>13</v>
      </c>
      <c r="Q5" s="12" t="s">
        <v>14</v>
      </c>
      <c r="R5" s="12" t="s">
        <v>13</v>
      </c>
      <c r="S5" s="12" t="s">
        <v>14</v>
      </c>
      <c r="T5" s="13" t="s">
        <v>13</v>
      </c>
      <c r="U5" s="14" t="s">
        <v>14</v>
      </c>
      <c r="V5" s="13" t="s">
        <v>13</v>
      </c>
      <c r="W5" s="14" t="s">
        <v>14</v>
      </c>
      <c r="X5" s="13" t="s">
        <v>13</v>
      </c>
      <c r="Y5" s="14" t="s">
        <v>14</v>
      </c>
      <c r="Z5" s="12" t="s">
        <v>13</v>
      </c>
      <c r="AA5" s="12" t="s">
        <v>14</v>
      </c>
      <c r="AB5" s="12" t="s">
        <v>13</v>
      </c>
      <c r="AC5" s="12" t="s">
        <v>14</v>
      </c>
      <c r="AD5" s="12" t="s">
        <v>13</v>
      </c>
      <c r="AE5" s="11" t="s">
        <v>14</v>
      </c>
      <c r="AF5" s="15" t="s">
        <v>13</v>
      </c>
      <c r="AG5" s="11" t="s">
        <v>14</v>
      </c>
      <c r="AH5" s="13" t="s">
        <v>13</v>
      </c>
      <c r="AI5" s="58" t="s">
        <v>95</v>
      </c>
      <c r="AJ5" s="17" t="s">
        <v>96</v>
      </c>
      <c r="AK5" s="107"/>
      <c r="AL5" s="3"/>
    </row>
    <row r="6" spans="1:38" ht="15" customHeight="1" x14ac:dyDescent="0.2">
      <c r="A6" s="20">
        <v>1</v>
      </c>
      <c r="B6" s="10" t="s">
        <v>56</v>
      </c>
      <c r="C6" s="30">
        <v>2</v>
      </c>
      <c r="D6" s="30">
        <v>60</v>
      </c>
      <c r="E6" s="30">
        <v>2</v>
      </c>
      <c r="F6" s="30">
        <v>49</v>
      </c>
      <c r="G6" s="30">
        <v>2</v>
      </c>
      <c r="H6" s="30">
        <v>50</v>
      </c>
      <c r="I6" s="30">
        <v>3</v>
      </c>
      <c r="J6" s="30">
        <v>71</v>
      </c>
      <c r="K6" s="30">
        <f>C6+E6+G6+I6</f>
        <v>9</v>
      </c>
      <c r="L6" s="30">
        <f>D6+F6+H6+J6</f>
        <v>230</v>
      </c>
      <c r="M6" s="30"/>
      <c r="N6" s="30"/>
      <c r="O6" s="30"/>
      <c r="P6" s="30"/>
      <c r="Q6" s="30"/>
      <c r="R6" s="30"/>
      <c r="S6" s="30"/>
      <c r="T6" s="50"/>
      <c r="U6" s="29"/>
      <c r="V6" s="30"/>
      <c r="W6" s="30">
        <f>M6+O6+Q6+S6+U6</f>
        <v>0</v>
      </c>
      <c r="X6" s="30">
        <f>N6+P6+R6+T6+V6</f>
        <v>0</v>
      </c>
      <c r="Y6" s="30"/>
      <c r="Z6" s="30"/>
      <c r="AA6" s="30"/>
      <c r="AB6" s="30"/>
      <c r="AC6" s="30"/>
      <c r="AD6" s="30"/>
      <c r="AE6" s="30">
        <f>AA6+Y6+AC6</f>
        <v>0</v>
      </c>
      <c r="AF6" s="30">
        <f>AB6+Z6+AD6</f>
        <v>0</v>
      </c>
      <c r="AG6" s="30">
        <f>AE6+W6+K6</f>
        <v>9</v>
      </c>
      <c r="AH6" s="30">
        <f>AF6+X6+L6</f>
        <v>230</v>
      </c>
      <c r="AI6" s="55"/>
      <c r="AJ6" s="79"/>
      <c r="AK6" s="71" t="str">
        <f t="shared" ref="AK6:AK11" si="0">B6</f>
        <v>Поч. школа  №8</v>
      </c>
      <c r="AL6" s="1">
        <f t="shared" ref="AL6:AL37" si="1">AH6/AG6</f>
        <v>25.555555555555557</v>
      </c>
    </row>
    <row r="7" spans="1:38" ht="15" customHeight="1" x14ac:dyDescent="0.2">
      <c r="A7" s="21">
        <v>2</v>
      </c>
      <c r="B7" s="16" t="s">
        <v>57</v>
      </c>
      <c r="C7" s="17">
        <v>4</v>
      </c>
      <c r="D7" s="17">
        <v>120</v>
      </c>
      <c r="E7" s="17">
        <v>4</v>
      </c>
      <c r="F7" s="17">
        <v>131</v>
      </c>
      <c r="G7" s="17">
        <v>4</v>
      </c>
      <c r="H7" s="17">
        <v>130</v>
      </c>
      <c r="I7" s="17">
        <v>5</v>
      </c>
      <c r="J7" s="17">
        <v>146</v>
      </c>
      <c r="K7" s="17">
        <f t="shared" ref="K7:K60" si="2">C7+E7+G7+I7</f>
        <v>17</v>
      </c>
      <c r="L7" s="17">
        <f t="shared" ref="L7:L60" si="3">D7+F7+H7+J7</f>
        <v>527</v>
      </c>
      <c r="M7" s="17"/>
      <c r="N7" s="17"/>
      <c r="O7" s="17"/>
      <c r="P7" s="17"/>
      <c r="Q7" s="17"/>
      <c r="R7" s="17"/>
      <c r="S7" s="17"/>
      <c r="T7" s="52"/>
      <c r="U7" s="36"/>
      <c r="V7" s="17"/>
      <c r="W7" s="17">
        <f t="shared" ref="W7:W63" si="4">M7+O7+Q7+S7+U7</f>
        <v>0</v>
      </c>
      <c r="X7" s="17">
        <f t="shared" ref="X7:X63" si="5">N7+P7+R7+T7+V7</f>
        <v>0</v>
      </c>
      <c r="Y7" s="17"/>
      <c r="Z7" s="17"/>
      <c r="AA7" s="17"/>
      <c r="AB7" s="17"/>
      <c r="AC7" s="17"/>
      <c r="AD7" s="17"/>
      <c r="AE7" s="17">
        <f t="shared" ref="AE7:AE63" si="6">AA7+Y7+AC7</f>
        <v>0</v>
      </c>
      <c r="AF7" s="17">
        <f t="shared" ref="AF7:AF63" si="7">AB7+Z7+AD7</f>
        <v>0</v>
      </c>
      <c r="AG7" s="17">
        <f t="shared" ref="AG7:AG60" si="8">AE7+W7+K7</f>
        <v>17</v>
      </c>
      <c r="AH7" s="17">
        <f>AF7+X7+L7</f>
        <v>527</v>
      </c>
      <c r="AI7" s="52"/>
      <c r="AJ7" s="46"/>
      <c r="AK7" s="72" t="str">
        <f t="shared" si="0"/>
        <v>Поч. школа  №9</v>
      </c>
      <c r="AL7" s="1">
        <f t="shared" si="1"/>
        <v>31</v>
      </c>
    </row>
    <row r="8" spans="1:38" ht="15" customHeight="1" x14ac:dyDescent="0.2">
      <c r="A8" s="21">
        <v>3</v>
      </c>
      <c r="B8" s="16" t="s">
        <v>58</v>
      </c>
      <c r="C8" s="17">
        <v>3</v>
      </c>
      <c r="D8" s="17">
        <v>90</v>
      </c>
      <c r="E8" s="17">
        <v>3</v>
      </c>
      <c r="F8" s="17">
        <v>96</v>
      </c>
      <c r="G8" s="17">
        <v>3</v>
      </c>
      <c r="H8" s="17">
        <v>97</v>
      </c>
      <c r="I8" s="17">
        <v>3</v>
      </c>
      <c r="J8" s="17">
        <v>100</v>
      </c>
      <c r="K8" s="17">
        <f t="shared" si="2"/>
        <v>12</v>
      </c>
      <c r="L8" s="17">
        <f t="shared" si="3"/>
        <v>383</v>
      </c>
      <c r="M8" s="17"/>
      <c r="N8" s="17"/>
      <c r="O8" s="17"/>
      <c r="P8" s="17"/>
      <c r="Q8" s="17"/>
      <c r="R8" s="17"/>
      <c r="S8" s="17"/>
      <c r="T8" s="52"/>
      <c r="U8" s="36"/>
      <c r="V8" s="17"/>
      <c r="W8" s="17">
        <f t="shared" si="4"/>
        <v>0</v>
      </c>
      <c r="X8" s="17">
        <f t="shared" si="5"/>
        <v>0</v>
      </c>
      <c r="Y8" s="17"/>
      <c r="Z8" s="17"/>
      <c r="AA8" s="17"/>
      <c r="AB8" s="17"/>
      <c r="AC8" s="17"/>
      <c r="AD8" s="17"/>
      <c r="AE8" s="17">
        <f t="shared" si="6"/>
        <v>0</v>
      </c>
      <c r="AF8" s="17">
        <f t="shared" si="7"/>
        <v>0</v>
      </c>
      <c r="AG8" s="17">
        <f t="shared" si="8"/>
        <v>12</v>
      </c>
      <c r="AH8" s="17">
        <f>AF8+X8+L8</f>
        <v>383</v>
      </c>
      <c r="AI8" s="52"/>
      <c r="AJ8" s="46"/>
      <c r="AK8" s="72" t="str">
        <f t="shared" si="0"/>
        <v>Поч.школа №26</v>
      </c>
      <c r="AL8" s="1">
        <f t="shared" si="1"/>
        <v>31.916666666666668</v>
      </c>
    </row>
    <row r="9" spans="1:38" ht="15" customHeight="1" x14ac:dyDescent="0.2">
      <c r="A9" s="36">
        <v>4</v>
      </c>
      <c r="B9" s="16" t="s">
        <v>59</v>
      </c>
      <c r="C9" s="17">
        <v>2</v>
      </c>
      <c r="D9" s="17">
        <v>60</v>
      </c>
      <c r="E9" s="17">
        <v>3</v>
      </c>
      <c r="F9" s="17">
        <v>90</v>
      </c>
      <c r="G9" s="17">
        <v>3</v>
      </c>
      <c r="H9" s="17">
        <v>94</v>
      </c>
      <c r="I9" s="17">
        <v>3</v>
      </c>
      <c r="J9" s="17">
        <v>79</v>
      </c>
      <c r="K9" s="17">
        <f t="shared" si="2"/>
        <v>11</v>
      </c>
      <c r="L9" s="17">
        <f t="shared" si="3"/>
        <v>323</v>
      </c>
      <c r="M9" s="17"/>
      <c r="N9" s="17"/>
      <c r="O9" s="17"/>
      <c r="P9" s="17"/>
      <c r="Q9" s="17"/>
      <c r="R9" s="17"/>
      <c r="S9" s="17"/>
      <c r="T9" s="52"/>
      <c r="U9" s="36"/>
      <c r="V9" s="17"/>
      <c r="W9" s="17">
        <f t="shared" si="4"/>
        <v>0</v>
      </c>
      <c r="X9" s="17">
        <f t="shared" si="5"/>
        <v>0</v>
      </c>
      <c r="Y9" s="17"/>
      <c r="Z9" s="17"/>
      <c r="AA9" s="17"/>
      <c r="AB9" s="17"/>
      <c r="AC9" s="17"/>
      <c r="AD9" s="17"/>
      <c r="AE9" s="17">
        <f t="shared" si="6"/>
        <v>0</v>
      </c>
      <c r="AF9" s="17">
        <f t="shared" si="7"/>
        <v>0</v>
      </c>
      <c r="AG9" s="17">
        <f t="shared" si="8"/>
        <v>11</v>
      </c>
      <c r="AH9" s="17">
        <f>AF9+X9+L9</f>
        <v>323</v>
      </c>
      <c r="AI9" s="52"/>
      <c r="AJ9" s="46"/>
      <c r="AK9" s="72" t="str">
        <f t="shared" si="0"/>
        <v>Поч. школа "Пасічнянська"</v>
      </c>
      <c r="AL9" s="1">
        <f t="shared" si="1"/>
        <v>29.363636363636363</v>
      </c>
    </row>
    <row r="10" spans="1:38" ht="15" customHeight="1" thickBot="1" x14ac:dyDescent="0.25">
      <c r="A10" s="37">
        <v>5</v>
      </c>
      <c r="B10" s="22" t="s">
        <v>60</v>
      </c>
      <c r="C10" s="27">
        <v>2</v>
      </c>
      <c r="D10" s="27">
        <v>60</v>
      </c>
      <c r="E10" s="27">
        <v>2</v>
      </c>
      <c r="F10" s="27">
        <v>60</v>
      </c>
      <c r="G10" s="27">
        <v>2</v>
      </c>
      <c r="H10" s="27">
        <v>57</v>
      </c>
      <c r="I10" s="27">
        <v>1</v>
      </c>
      <c r="J10" s="27">
        <v>32</v>
      </c>
      <c r="K10" s="27">
        <f t="shared" si="2"/>
        <v>7</v>
      </c>
      <c r="L10" s="27">
        <f t="shared" si="3"/>
        <v>209</v>
      </c>
      <c r="M10" s="27"/>
      <c r="N10" s="27"/>
      <c r="O10" s="27"/>
      <c r="P10" s="27"/>
      <c r="Q10" s="27"/>
      <c r="R10" s="27"/>
      <c r="S10" s="27"/>
      <c r="T10" s="53"/>
      <c r="U10" s="37"/>
      <c r="V10" s="27"/>
      <c r="W10" s="27">
        <f t="shared" si="4"/>
        <v>0</v>
      </c>
      <c r="X10" s="27">
        <f t="shared" si="5"/>
        <v>0</v>
      </c>
      <c r="Y10" s="27"/>
      <c r="Z10" s="27"/>
      <c r="AA10" s="27"/>
      <c r="AB10" s="27"/>
      <c r="AC10" s="27"/>
      <c r="AD10" s="27"/>
      <c r="AE10" s="27">
        <f t="shared" si="6"/>
        <v>0</v>
      </c>
      <c r="AF10" s="27">
        <f t="shared" si="7"/>
        <v>0</v>
      </c>
      <c r="AG10" s="27">
        <f t="shared" si="8"/>
        <v>7</v>
      </c>
      <c r="AH10" s="27">
        <f>AF10+X10+L10</f>
        <v>209</v>
      </c>
      <c r="AI10" s="53"/>
      <c r="AJ10" s="80"/>
      <c r="AK10" s="73" t="str">
        <f t="shared" si="0"/>
        <v>Поч.школа  ім.С.Русової</v>
      </c>
      <c r="AL10" s="1">
        <f t="shared" si="1"/>
        <v>29.857142857142858</v>
      </c>
    </row>
    <row r="11" spans="1:38" ht="15" customHeight="1" thickBot="1" x14ac:dyDescent="0.25">
      <c r="A11" s="23">
        <v>6</v>
      </c>
      <c r="B11" s="22" t="s">
        <v>77</v>
      </c>
      <c r="C11" s="22">
        <v>1</v>
      </c>
      <c r="D11" s="22">
        <v>7</v>
      </c>
      <c r="E11" s="22">
        <v>1</v>
      </c>
      <c r="F11" s="22">
        <v>5</v>
      </c>
      <c r="G11" s="22">
        <v>1</v>
      </c>
      <c r="H11" s="22">
        <v>7</v>
      </c>
      <c r="I11" s="22">
        <v>1</v>
      </c>
      <c r="J11" s="22">
        <v>7</v>
      </c>
      <c r="K11" s="27">
        <f>C11+E11+G11+I11</f>
        <v>4</v>
      </c>
      <c r="L11" s="27">
        <f>D11+F11+H11+J11</f>
        <v>26</v>
      </c>
      <c r="M11" s="22"/>
      <c r="N11" s="22"/>
      <c r="O11" s="22"/>
      <c r="P11" s="22"/>
      <c r="Q11" s="22"/>
      <c r="R11" s="22"/>
      <c r="S11" s="22"/>
      <c r="T11" s="63"/>
      <c r="U11" s="81"/>
      <c r="V11" s="22"/>
      <c r="W11" s="27">
        <f>M11+O11+Q11+S11+U11</f>
        <v>0</v>
      </c>
      <c r="X11" s="27">
        <f>N11+P11+R11+T11+V11</f>
        <v>0</v>
      </c>
      <c r="Y11" s="22"/>
      <c r="Z11" s="22"/>
      <c r="AA11" s="22"/>
      <c r="AB11" s="22"/>
      <c r="AC11" s="22"/>
      <c r="AD11" s="22"/>
      <c r="AE11" s="27">
        <f>AA11+Y11+AC11</f>
        <v>0</v>
      </c>
      <c r="AF11" s="27">
        <f>AB11+Z11+AD11</f>
        <v>0</v>
      </c>
      <c r="AG11" s="27">
        <f>AE11+W11+K11</f>
        <v>4</v>
      </c>
      <c r="AH11" s="27">
        <f>AF11+X11+L11</f>
        <v>26</v>
      </c>
      <c r="AI11" s="53">
        <v>1</v>
      </c>
      <c r="AJ11" s="80">
        <v>6</v>
      </c>
      <c r="AK11" s="73" t="str">
        <f t="shared" si="0"/>
        <v>Чукалівська початкова школа</v>
      </c>
      <c r="AL11" s="1">
        <f t="shared" si="1"/>
        <v>6.5</v>
      </c>
    </row>
    <row r="12" spans="1:38" ht="13.5" thickBot="1" x14ac:dyDescent="0.25">
      <c r="A12" s="112" t="s">
        <v>64</v>
      </c>
      <c r="B12" s="113"/>
      <c r="C12" s="38">
        <f>SUM(C6:C11)</f>
        <v>14</v>
      </c>
      <c r="D12" s="38">
        <f t="shared" ref="D12:AH12" si="9">SUM(D6:D11)</f>
        <v>397</v>
      </c>
      <c r="E12" s="38">
        <f t="shared" si="9"/>
        <v>15</v>
      </c>
      <c r="F12" s="38">
        <f t="shared" si="9"/>
        <v>431</v>
      </c>
      <c r="G12" s="38">
        <f t="shared" si="9"/>
        <v>15</v>
      </c>
      <c r="H12" s="38">
        <f t="shared" si="9"/>
        <v>435</v>
      </c>
      <c r="I12" s="38">
        <f t="shared" si="9"/>
        <v>16</v>
      </c>
      <c r="J12" s="38">
        <f t="shared" si="9"/>
        <v>435</v>
      </c>
      <c r="K12" s="38">
        <f t="shared" si="9"/>
        <v>60</v>
      </c>
      <c r="L12" s="38">
        <f t="shared" si="9"/>
        <v>1698</v>
      </c>
      <c r="M12" s="38">
        <f t="shared" si="9"/>
        <v>0</v>
      </c>
      <c r="N12" s="38">
        <f t="shared" si="9"/>
        <v>0</v>
      </c>
      <c r="O12" s="38">
        <f t="shared" si="9"/>
        <v>0</v>
      </c>
      <c r="P12" s="38">
        <f t="shared" si="9"/>
        <v>0</v>
      </c>
      <c r="Q12" s="38">
        <f t="shared" si="9"/>
        <v>0</v>
      </c>
      <c r="R12" s="38">
        <f t="shared" si="9"/>
        <v>0</v>
      </c>
      <c r="S12" s="38">
        <f t="shared" si="9"/>
        <v>0</v>
      </c>
      <c r="T12" s="54">
        <f t="shared" si="9"/>
        <v>0</v>
      </c>
      <c r="U12" s="82">
        <f t="shared" si="9"/>
        <v>0</v>
      </c>
      <c r="V12" s="38">
        <f t="shared" si="9"/>
        <v>0</v>
      </c>
      <c r="W12" s="38">
        <f t="shared" si="9"/>
        <v>0</v>
      </c>
      <c r="X12" s="38">
        <f t="shared" si="9"/>
        <v>0</v>
      </c>
      <c r="Y12" s="38">
        <f t="shared" si="9"/>
        <v>0</v>
      </c>
      <c r="Z12" s="38">
        <f t="shared" si="9"/>
        <v>0</v>
      </c>
      <c r="AA12" s="38">
        <f t="shared" si="9"/>
        <v>0</v>
      </c>
      <c r="AB12" s="38">
        <f t="shared" si="9"/>
        <v>0</v>
      </c>
      <c r="AC12" s="38">
        <f t="shared" si="9"/>
        <v>0</v>
      </c>
      <c r="AD12" s="38">
        <f t="shared" si="9"/>
        <v>0</v>
      </c>
      <c r="AE12" s="38">
        <f t="shared" si="9"/>
        <v>0</v>
      </c>
      <c r="AF12" s="38">
        <f t="shared" si="9"/>
        <v>0</v>
      </c>
      <c r="AG12" s="38">
        <f t="shared" si="9"/>
        <v>60</v>
      </c>
      <c r="AH12" s="38">
        <f t="shared" si="9"/>
        <v>1698</v>
      </c>
      <c r="AI12" s="54">
        <v>1</v>
      </c>
      <c r="AJ12" s="44">
        <v>6</v>
      </c>
      <c r="AK12" s="48" t="str">
        <f>A12</f>
        <v xml:space="preserve">усього ЗЗСО І ст </v>
      </c>
      <c r="AL12" s="1">
        <f t="shared" si="1"/>
        <v>28.3</v>
      </c>
    </row>
    <row r="13" spans="1:38" ht="12.75" x14ac:dyDescent="0.2">
      <c r="A13" s="20">
        <v>7</v>
      </c>
      <c r="B13" s="10" t="s">
        <v>31</v>
      </c>
      <c r="C13" s="10">
        <v>1</v>
      </c>
      <c r="D13" s="10">
        <v>7</v>
      </c>
      <c r="E13" s="10">
        <v>1</v>
      </c>
      <c r="F13" s="10">
        <v>8</v>
      </c>
      <c r="G13" s="10">
        <v>1</v>
      </c>
      <c r="H13" s="10">
        <v>10</v>
      </c>
      <c r="I13" s="10">
        <v>1</v>
      </c>
      <c r="J13" s="10">
        <v>16</v>
      </c>
      <c r="K13" s="30">
        <f>C13+E13+G13+I13</f>
        <v>4</v>
      </c>
      <c r="L13" s="30">
        <f>D13+F13+H13+J13</f>
        <v>41</v>
      </c>
      <c r="M13" s="10">
        <v>1</v>
      </c>
      <c r="N13" s="10">
        <v>14</v>
      </c>
      <c r="O13" s="10">
        <v>1</v>
      </c>
      <c r="P13" s="10">
        <v>16</v>
      </c>
      <c r="Q13" s="10">
        <v>1</v>
      </c>
      <c r="R13" s="10">
        <v>12</v>
      </c>
      <c r="S13" s="10">
        <v>1</v>
      </c>
      <c r="T13" s="64">
        <v>16</v>
      </c>
      <c r="U13" s="20">
        <v>1</v>
      </c>
      <c r="V13" s="10">
        <v>21</v>
      </c>
      <c r="W13" s="30">
        <f>M13+O13+Q13+S13+U13</f>
        <v>5</v>
      </c>
      <c r="X13" s="30">
        <f>N13+P13+R13+T13+V13</f>
        <v>79</v>
      </c>
      <c r="Y13" s="10"/>
      <c r="Z13" s="10"/>
      <c r="AA13" s="10"/>
      <c r="AB13" s="10"/>
      <c r="AC13" s="10"/>
      <c r="AD13" s="10"/>
      <c r="AE13" s="30">
        <f>AA13+Y13+AC13</f>
        <v>0</v>
      </c>
      <c r="AF13" s="30">
        <f>AB13+Z13+AD13</f>
        <v>0</v>
      </c>
      <c r="AG13" s="30">
        <f>AE13+W13+K13</f>
        <v>9</v>
      </c>
      <c r="AH13" s="30">
        <f>AF13+X13+L13</f>
        <v>120</v>
      </c>
      <c r="AI13" s="50">
        <v>1</v>
      </c>
      <c r="AJ13" s="61">
        <v>5</v>
      </c>
      <c r="AK13" s="71" t="str">
        <f t="shared" ref="AK13:AK20" si="10">B13</f>
        <v>Березівська гімназія</v>
      </c>
      <c r="AL13" s="1">
        <f t="shared" si="1"/>
        <v>13.333333333333334</v>
      </c>
    </row>
    <row r="14" spans="1:38" ht="18" customHeight="1" x14ac:dyDescent="0.2">
      <c r="A14" s="39">
        <v>8</v>
      </c>
      <c r="B14" s="24" t="s">
        <v>78</v>
      </c>
      <c r="C14" s="40">
        <v>2</v>
      </c>
      <c r="D14" s="40">
        <v>40</v>
      </c>
      <c r="E14" s="40">
        <v>2</v>
      </c>
      <c r="F14" s="40">
        <v>35</v>
      </c>
      <c r="G14" s="40">
        <v>2</v>
      </c>
      <c r="H14" s="40">
        <v>48</v>
      </c>
      <c r="I14" s="40">
        <v>2</v>
      </c>
      <c r="J14" s="40">
        <v>48</v>
      </c>
      <c r="K14" s="40">
        <f t="shared" si="2"/>
        <v>8</v>
      </c>
      <c r="L14" s="40">
        <f t="shared" si="3"/>
        <v>171</v>
      </c>
      <c r="M14" s="40">
        <v>2</v>
      </c>
      <c r="N14" s="40">
        <v>39</v>
      </c>
      <c r="O14" s="40">
        <v>2</v>
      </c>
      <c r="P14" s="40">
        <v>40</v>
      </c>
      <c r="Q14" s="40">
        <v>1</v>
      </c>
      <c r="R14" s="40">
        <v>22</v>
      </c>
      <c r="S14" s="40">
        <v>1</v>
      </c>
      <c r="T14" s="55">
        <v>18</v>
      </c>
      <c r="U14" s="39">
        <v>1</v>
      </c>
      <c r="V14" s="40">
        <v>17</v>
      </c>
      <c r="W14" s="33">
        <f t="shared" si="4"/>
        <v>7</v>
      </c>
      <c r="X14" s="33">
        <f t="shared" si="5"/>
        <v>136</v>
      </c>
      <c r="Y14" s="40"/>
      <c r="Z14" s="40">
        <v>0</v>
      </c>
      <c r="AA14" s="40">
        <v>0</v>
      </c>
      <c r="AB14" s="40">
        <v>0</v>
      </c>
      <c r="AC14" s="40">
        <v>0</v>
      </c>
      <c r="AD14" s="40">
        <v>0</v>
      </c>
      <c r="AE14" s="40">
        <f t="shared" si="6"/>
        <v>0</v>
      </c>
      <c r="AF14" s="40">
        <f t="shared" si="7"/>
        <v>0</v>
      </c>
      <c r="AG14" s="40">
        <f t="shared" si="8"/>
        <v>15</v>
      </c>
      <c r="AH14" s="40">
        <f t="shared" ref="AH14:AH20" si="11">AF14+X14+L14</f>
        <v>307</v>
      </c>
      <c r="AI14" s="55"/>
      <c r="AJ14" s="79"/>
      <c r="AK14" s="74" t="str">
        <f t="shared" si="10"/>
        <v>Вовчинецька гімназія</v>
      </c>
      <c r="AL14" s="1">
        <f t="shared" si="1"/>
        <v>20.466666666666665</v>
      </c>
    </row>
    <row r="15" spans="1:38" ht="25.5" x14ac:dyDescent="0.2">
      <c r="A15" s="23">
        <v>9</v>
      </c>
      <c r="B15" s="16" t="s">
        <v>74</v>
      </c>
      <c r="C15" s="16">
        <v>1</v>
      </c>
      <c r="D15" s="16">
        <v>11</v>
      </c>
      <c r="E15" s="16">
        <v>1</v>
      </c>
      <c r="F15" s="16">
        <v>11</v>
      </c>
      <c r="G15" s="16">
        <v>1</v>
      </c>
      <c r="H15" s="16">
        <v>23</v>
      </c>
      <c r="I15" s="16">
        <v>1</v>
      </c>
      <c r="J15" s="16">
        <v>14</v>
      </c>
      <c r="K15" s="17">
        <f t="shared" ref="K15:L19" si="12">C15+E15+G15+I15</f>
        <v>4</v>
      </c>
      <c r="L15" s="17">
        <f t="shared" si="12"/>
        <v>59</v>
      </c>
      <c r="M15" s="16">
        <v>1</v>
      </c>
      <c r="N15" s="16">
        <v>22</v>
      </c>
      <c r="O15" s="16">
        <v>1</v>
      </c>
      <c r="P15" s="16">
        <v>27</v>
      </c>
      <c r="Q15" s="16">
        <v>1</v>
      </c>
      <c r="R15" s="16">
        <v>24</v>
      </c>
      <c r="S15" s="16">
        <v>1</v>
      </c>
      <c r="T15" s="65">
        <v>17</v>
      </c>
      <c r="U15" s="21">
        <v>1</v>
      </c>
      <c r="V15" s="16">
        <v>21</v>
      </c>
      <c r="W15" s="17">
        <f t="shared" ref="W15:X19" si="13">M15+O15+Q15+S15+U15</f>
        <v>5</v>
      </c>
      <c r="X15" s="17">
        <f t="shared" si="13"/>
        <v>111</v>
      </c>
      <c r="Y15" s="16"/>
      <c r="Z15" s="16"/>
      <c r="AA15" s="16"/>
      <c r="AB15" s="16"/>
      <c r="AC15" s="16"/>
      <c r="AD15" s="16"/>
      <c r="AE15" s="17">
        <f t="shared" ref="AE15:AF19" si="14">AA15+Y15+AC15</f>
        <v>0</v>
      </c>
      <c r="AF15" s="17">
        <f t="shared" si="14"/>
        <v>0</v>
      </c>
      <c r="AG15" s="17">
        <f>AE15+W15+K15</f>
        <v>9</v>
      </c>
      <c r="AH15" s="17">
        <f t="shared" si="11"/>
        <v>170</v>
      </c>
      <c r="AI15" s="52">
        <v>1</v>
      </c>
      <c r="AJ15" s="46">
        <v>6</v>
      </c>
      <c r="AK15" s="72" t="str">
        <f t="shared" si="10"/>
        <v xml:space="preserve">Драгомирчанська гімназія </v>
      </c>
      <c r="AL15" s="1">
        <f t="shared" si="1"/>
        <v>18.888888888888889</v>
      </c>
    </row>
    <row r="16" spans="1:38" ht="12.75" x14ac:dyDescent="0.2">
      <c r="A16" s="21">
        <v>10</v>
      </c>
      <c r="B16" s="16" t="s">
        <v>75</v>
      </c>
      <c r="C16" s="16">
        <v>1</v>
      </c>
      <c r="D16" s="16">
        <v>8</v>
      </c>
      <c r="E16" s="16">
        <v>1</v>
      </c>
      <c r="F16" s="16">
        <v>7</v>
      </c>
      <c r="G16" s="16">
        <v>1</v>
      </c>
      <c r="H16" s="16">
        <v>6</v>
      </c>
      <c r="I16" s="16">
        <v>1</v>
      </c>
      <c r="J16" s="16">
        <v>12</v>
      </c>
      <c r="K16" s="17">
        <f t="shared" si="12"/>
        <v>4</v>
      </c>
      <c r="L16" s="17">
        <f t="shared" si="12"/>
        <v>33</v>
      </c>
      <c r="M16" s="16">
        <v>1</v>
      </c>
      <c r="N16" s="16">
        <v>8</v>
      </c>
      <c r="O16" s="16">
        <v>1</v>
      </c>
      <c r="P16" s="16">
        <v>15</v>
      </c>
      <c r="Q16" s="16">
        <v>1</v>
      </c>
      <c r="R16" s="16">
        <v>16</v>
      </c>
      <c r="S16" s="16">
        <v>1</v>
      </c>
      <c r="T16" s="65">
        <v>13</v>
      </c>
      <c r="U16" s="21">
        <v>1</v>
      </c>
      <c r="V16" s="16">
        <v>11</v>
      </c>
      <c r="W16" s="17">
        <f t="shared" si="13"/>
        <v>5</v>
      </c>
      <c r="X16" s="17">
        <f t="shared" si="13"/>
        <v>63</v>
      </c>
      <c r="Y16" s="16"/>
      <c r="Z16" s="16"/>
      <c r="AA16" s="16"/>
      <c r="AB16" s="16"/>
      <c r="AC16" s="16"/>
      <c r="AD16" s="16"/>
      <c r="AE16" s="17">
        <f t="shared" si="14"/>
        <v>0</v>
      </c>
      <c r="AF16" s="17">
        <f t="shared" si="14"/>
        <v>0</v>
      </c>
      <c r="AG16" s="17">
        <f>AE16+W16+K16</f>
        <v>9</v>
      </c>
      <c r="AH16" s="17">
        <f t="shared" si="11"/>
        <v>96</v>
      </c>
      <c r="AI16" s="52"/>
      <c r="AJ16" s="46"/>
      <c r="AK16" s="72" t="str">
        <f t="shared" si="10"/>
        <v>Каміннецька гімназія</v>
      </c>
      <c r="AL16" s="1">
        <f t="shared" si="1"/>
        <v>10.666666666666666</v>
      </c>
    </row>
    <row r="17" spans="1:38" ht="12.75" x14ac:dyDescent="0.2">
      <c r="A17" s="21">
        <v>11</v>
      </c>
      <c r="B17" s="16" t="s">
        <v>30</v>
      </c>
      <c r="C17" s="16">
        <v>0</v>
      </c>
      <c r="D17" s="16">
        <v>3</v>
      </c>
      <c r="E17" s="16">
        <v>0</v>
      </c>
      <c r="F17" s="16">
        <v>3</v>
      </c>
      <c r="G17" s="16">
        <v>0</v>
      </c>
      <c r="H17" s="16">
        <v>2</v>
      </c>
      <c r="I17" s="16">
        <v>0</v>
      </c>
      <c r="J17" s="16">
        <v>0</v>
      </c>
      <c r="K17" s="17">
        <f t="shared" si="12"/>
        <v>0</v>
      </c>
      <c r="L17" s="17">
        <f t="shared" si="12"/>
        <v>8</v>
      </c>
      <c r="M17" s="16">
        <v>0</v>
      </c>
      <c r="N17" s="16">
        <v>4</v>
      </c>
      <c r="O17" s="16">
        <v>0</v>
      </c>
      <c r="P17" s="16">
        <v>3</v>
      </c>
      <c r="Q17" s="16">
        <v>1</v>
      </c>
      <c r="R17" s="16">
        <v>7</v>
      </c>
      <c r="S17" s="16">
        <v>1</v>
      </c>
      <c r="T17" s="65">
        <v>7</v>
      </c>
      <c r="U17" s="21">
        <v>1</v>
      </c>
      <c r="V17" s="16">
        <v>13</v>
      </c>
      <c r="W17" s="17">
        <f t="shared" si="13"/>
        <v>3</v>
      </c>
      <c r="X17" s="17">
        <f t="shared" si="13"/>
        <v>34</v>
      </c>
      <c r="Y17" s="16"/>
      <c r="Z17" s="16"/>
      <c r="AA17" s="16"/>
      <c r="AB17" s="16"/>
      <c r="AC17" s="16"/>
      <c r="AD17" s="16"/>
      <c r="AE17" s="17">
        <f t="shared" si="14"/>
        <v>0</v>
      </c>
      <c r="AF17" s="17">
        <f t="shared" si="14"/>
        <v>0</v>
      </c>
      <c r="AG17" s="17">
        <f>AE17+W17+K17</f>
        <v>3</v>
      </c>
      <c r="AH17" s="17">
        <f t="shared" si="11"/>
        <v>42</v>
      </c>
      <c r="AI17" s="52">
        <v>1</v>
      </c>
      <c r="AJ17" s="46">
        <v>5</v>
      </c>
      <c r="AK17" s="72" t="str">
        <f t="shared" si="10"/>
        <v>Колодіївська гімназія</v>
      </c>
      <c r="AL17" s="1">
        <f t="shared" si="1"/>
        <v>14</v>
      </c>
    </row>
    <row r="18" spans="1:38" ht="12.75" x14ac:dyDescent="0.2">
      <c r="A18" s="28">
        <v>12</v>
      </c>
      <c r="B18" s="16" t="s">
        <v>29</v>
      </c>
      <c r="C18" s="16">
        <v>1</v>
      </c>
      <c r="D18" s="16">
        <v>15</v>
      </c>
      <c r="E18" s="16">
        <v>1</v>
      </c>
      <c r="F18" s="16">
        <v>10</v>
      </c>
      <c r="G18" s="16">
        <v>1</v>
      </c>
      <c r="H18" s="16">
        <v>12</v>
      </c>
      <c r="I18" s="16">
        <v>1</v>
      </c>
      <c r="J18" s="16">
        <v>23</v>
      </c>
      <c r="K18" s="17">
        <f t="shared" si="12"/>
        <v>4</v>
      </c>
      <c r="L18" s="17">
        <f t="shared" si="12"/>
        <v>60</v>
      </c>
      <c r="M18" s="16">
        <v>1</v>
      </c>
      <c r="N18" s="16">
        <v>17</v>
      </c>
      <c r="O18" s="16">
        <v>1</v>
      </c>
      <c r="P18" s="16">
        <v>19</v>
      </c>
      <c r="Q18" s="16">
        <v>1</v>
      </c>
      <c r="R18" s="16">
        <v>21</v>
      </c>
      <c r="S18" s="16">
        <v>1</v>
      </c>
      <c r="T18" s="65">
        <v>16</v>
      </c>
      <c r="U18" s="21">
        <v>1</v>
      </c>
      <c r="V18" s="16">
        <v>14</v>
      </c>
      <c r="W18" s="17">
        <f t="shared" si="13"/>
        <v>5</v>
      </c>
      <c r="X18" s="17">
        <f t="shared" si="13"/>
        <v>87</v>
      </c>
      <c r="Y18" s="16"/>
      <c r="Z18" s="16"/>
      <c r="AA18" s="16"/>
      <c r="AB18" s="16"/>
      <c r="AC18" s="16"/>
      <c r="AD18" s="16"/>
      <c r="AE18" s="17">
        <f t="shared" si="14"/>
        <v>0</v>
      </c>
      <c r="AF18" s="17">
        <f t="shared" si="14"/>
        <v>0</v>
      </c>
      <c r="AG18" s="17">
        <f>AE18+W18+K18</f>
        <v>9</v>
      </c>
      <c r="AH18" s="17">
        <f t="shared" si="11"/>
        <v>147</v>
      </c>
      <c r="AI18" s="52">
        <v>1</v>
      </c>
      <c r="AJ18" s="46">
        <v>6</v>
      </c>
      <c r="AK18" s="72" t="str">
        <f t="shared" si="10"/>
        <v>Підлузька гімназія</v>
      </c>
      <c r="AL18" s="1">
        <f t="shared" si="1"/>
        <v>16.333333333333332</v>
      </c>
    </row>
    <row r="19" spans="1:38" ht="12.75" x14ac:dyDescent="0.2">
      <c r="A19" s="28">
        <v>13</v>
      </c>
      <c r="B19" s="16" t="s">
        <v>76</v>
      </c>
      <c r="C19" s="16">
        <v>1</v>
      </c>
      <c r="D19" s="16">
        <v>6</v>
      </c>
      <c r="E19" s="16">
        <v>1</v>
      </c>
      <c r="F19" s="16">
        <v>5</v>
      </c>
      <c r="G19" s="16">
        <v>1</v>
      </c>
      <c r="H19" s="16">
        <v>10</v>
      </c>
      <c r="I19" s="16">
        <v>1</v>
      </c>
      <c r="J19" s="16">
        <v>9</v>
      </c>
      <c r="K19" s="17">
        <f t="shared" si="12"/>
        <v>4</v>
      </c>
      <c r="L19" s="17">
        <f t="shared" si="12"/>
        <v>30</v>
      </c>
      <c r="M19" s="16">
        <v>1</v>
      </c>
      <c r="N19" s="16">
        <v>6</v>
      </c>
      <c r="O19" s="16">
        <v>1</v>
      </c>
      <c r="P19" s="16">
        <v>9</v>
      </c>
      <c r="Q19" s="16">
        <v>1</v>
      </c>
      <c r="R19" s="16">
        <v>11</v>
      </c>
      <c r="S19" s="16">
        <v>1</v>
      </c>
      <c r="T19" s="65">
        <v>6</v>
      </c>
      <c r="U19" s="21">
        <v>1</v>
      </c>
      <c r="V19" s="16">
        <v>7</v>
      </c>
      <c r="W19" s="17">
        <f t="shared" si="13"/>
        <v>5</v>
      </c>
      <c r="X19" s="17">
        <f t="shared" si="13"/>
        <v>39</v>
      </c>
      <c r="Y19" s="16"/>
      <c r="Z19" s="16"/>
      <c r="AA19" s="16"/>
      <c r="AB19" s="16"/>
      <c r="AC19" s="16"/>
      <c r="AD19" s="16"/>
      <c r="AE19" s="17">
        <f t="shared" si="14"/>
        <v>0</v>
      </c>
      <c r="AF19" s="17">
        <f t="shared" si="14"/>
        <v>0</v>
      </c>
      <c r="AG19" s="17">
        <f>AE19+W19+K19</f>
        <v>9</v>
      </c>
      <c r="AH19" s="17">
        <f t="shared" si="11"/>
        <v>69</v>
      </c>
      <c r="AI19" s="52">
        <v>1</v>
      </c>
      <c r="AJ19" s="46">
        <v>5</v>
      </c>
      <c r="AK19" s="72" t="str">
        <f t="shared" si="10"/>
        <v xml:space="preserve">Узинська гімназія </v>
      </c>
      <c r="AL19" s="1">
        <f t="shared" si="1"/>
        <v>7.666666666666667</v>
      </c>
    </row>
    <row r="20" spans="1:38" ht="17.25" customHeight="1" thickBot="1" x14ac:dyDescent="0.25">
      <c r="A20" s="37">
        <v>14</v>
      </c>
      <c r="B20" s="22" t="s">
        <v>33</v>
      </c>
      <c r="C20" s="27">
        <v>1</v>
      </c>
      <c r="D20" s="27">
        <v>20</v>
      </c>
      <c r="E20" s="27">
        <v>1</v>
      </c>
      <c r="F20" s="27">
        <v>27</v>
      </c>
      <c r="G20" s="27">
        <v>1</v>
      </c>
      <c r="H20" s="27">
        <v>20</v>
      </c>
      <c r="I20" s="27">
        <v>1</v>
      </c>
      <c r="J20" s="27">
        <v>33</v>
      </c>
      <c r="K20" s="27">
        <f t="shared" si="2"/>
        <v>4</v>
      </c>
      <c r="L20" s="27">
        <f t="shared" si="3"/>
        <v>100</v>
      </c>
      <c r="M20" s="27">
        <v>1</v>
      </c>
      <c r="N20" s="27">
        <v>31</v>
      </c>
      <c r="O20" s="27">
        <v>1</v>
      </c>
      <c r="P20" s="27">
        <v>26</v>
      </c>
      <c r="Q20" s="27">
        <v>1</v>
      </c>
      <c r="R20" s="27">
        <v>25</v>
      </c>
      <c r="S20" s="27">
        <v>1</v>
      </c>
      <c r="T20" s="53">
        <v>17</v>
      </c>
      <c r="U20" s="37">
        <v>1</v>
      </c>
      <c r="V20" s="27">
        <v>21</v>
      </c>
      <c r="W20" s="27">
        <f t="shared" si="4"/>
        <v>5</v>
      </c>
      <c r="X20" s="27">
        <f>N20+P20+R20+T20+V20</f>
        <v>120</v>
      </c>
      <c r="Y20" s="27">
        <v>0</v>
      </c>
      <c r="Z20" s="27">
        <v>0</v>
      </c>
      <c r="AA20" s="27">
        <v>0</v>
      </c>
      <c r="AB20" s="27">
        <v>0</v>
      </c>
      <c r="AC20" s="27">
        <v>0</v>
      </c>
      <c r="AD20" s="27">
        <v>0</v>
      </c>
      <c r="AE20" s="27">
        <f t="shared" si="6"/>
        <v>0</v>
      </c>
      <c r="AF20" s="27">
        <f t="shared" si="7"/>
        <v>0</v>
      </c>
      <c r="AG20" s="27">
        <f t="shared" si="8"/>
        <v>9</v>
      </c>
      <c r="AH20" s="27">
        <f t="shared" si="11"/>
        <v>220</v>
      </c>
      <c r="AI20" s="53"/>
      <c r="AJ20" s="80"/>
      <c r="AK20" s="73" t="str">
        <f t="shared" si="10"/>
        <v xml:space="preserve"> Хриплинська гімназія</v>
      </c>
      <c r="AL20" s="1">
        <f t="shared" si="1"/>
        <v>24.444444444444443</v>
      </c>
    </row>
    <row r="21" spans="1:38" ht="13.5" thickBot="1" x14ac:dyDescent="0.25">
      <c r="A21" s="112" t="s">
        <v>65</v>
      </c>
      <c r="B21" s="113"/>
      <c r="C21" s="41">
        <f>SUM(C13:C20)</f>
        <v>8</v>
      </c>
      <c r="D21" s="41">
        <f t="shared" ref="D21:AH21" si="15">SUM(D13:D20)</f>
        <v>110</v>
      </c>
      <c r="E21" s="41">
        <f t="shared" si="15"/>
        <v>8</v>
      </c>
      <c r="F21" s="41">
        <f t="shared" si="15"/>
        <v>106</v>
      </c>
      <c r="G21" s="41">
        <f t="shared" si="15"/>
        <v>8</v>
      </c>
      <c r="H21" s="41">
        <f t="shared" si="15"/>
        <v>131</v>
      </c>
      <c r="I21" s="41">
        <f t="shared" si="15"/>
        <v>8</v>
      </c>
      <c r="J21" s="41">
        <f t="shared" si="15"/>
        <v>155</v>
      </c>
      <c r="K21" s="41">
        <f t="shared" si="15"/>
        <v>32</v>
      </c>
      <c r="L21" s="41">
        <f t="shared" si="15"/>
        <v>502</v>
      </c>
      <c r="M21" s="41">
        <f t="shared" si="15"/>
        <v>8</v>
      </c>
      <c r="N21" s="41">
        <f t="shared" si="15"/>
        <v>141</v>
      </c>
      <c r="O21" s="41">
        <f t="shared" si="15"/>
        <v>8</v>
      </c>
      <c r="P21" s="41">
        <f t="shared" si="15"/>
        <v>155</v>
      </c>
      <c r="Q21" s="41">
        <f t="shared" si="15"/>
        <v>8</v>
      </c>
      <c r="R21" s="41">
        <f t="shared" si="15"/>
        <v>138</v>
      </c>
      <c r="S21" s="41">
        <f t="shared" si="15"/>
        <v>8</v>
      </c>
      <c r="T21" s="56">
        <f t="shared" si="15"/>
        <v>110</v>
      </c>
      <c r="U21" s="83">
        <f t="shared" si="15"/>
        <v>8</v>
      </c>
      <c r="V21" s="41">
        <f t="shared" si="15"/>
        <v>125</v>
      </c>
      <c r="W21" s="41">
        <f t="shared" si="15"/>
        <v>40</v>
      </c>
      <c r="X21" s="41">
        <f t="shared" si="15"/>
        <v>669</v>
      </c>
      <c r="Y21" s="41">
        <f t="shared" si="15"/>
        <v>0</v>
      </c>
      <c r="Z21" s="41">
        <f t="shared" si="15"/>
        <v>0</v>
      </c>
      <c r="AA21" s="41">
        <f t="shared" si="15"/>
        <v>0</v>
      </c>
      <c r="AB21" s="41">
        <f t="shared" si="15"/>
        <v>0</v>
      </c>
      <c r="AC21" s="41">
        <f t="shared" si="15"/>
        <v>0</v>
      </c>
      <c r="AD21" s="41">
        <f t="shared" si="15"/>
        <v>0</v>
      </c>
      <c r="AE21" s="41">
        <f t="shared" si="15"/>
        <v>0</v>
      </c>
      <c r="AF21" s="41">
        <f t="shared" si="15"/>
        <v>0</v>
      </c>
      <c r="AG21" s="41">
        <f t="shared" si="15"/>
        <v>72</v>
      </c>
      <c r="AH21" s="41">
        <f t="shared" si="15"/>
        <v>1171</v>
      </c>
      <c r="AI21" s="56">
        <v>5</v>
      </c>
      <c r="AJ21" s="45">
        <v>27</v>
      </c>
      <c r="AK21" s="75" t="str">
        <f>A21</f>
        <v xml:space="preserve">усього ЗЗСО І-ІІ ст </v>
      </c>
      <c r="AL21" s="1">
        <f t="shared" si="1"/>
        <v>16.263888888888889</v>
      </c>
    </row>
    <row r="22" spans="1:38" ht="15" customHeight="1" x14ac:dyDescent="0.2">
      <c r="A22" s="29">
        <v>15</v>
      </c>
      <c r="B22" s="10" t="s">
        <v>80</v>
      </c>
      <c r="C22" s="30"/>
      <c r="D22" s="30"/>
      <c r="E22" s="30"/>
      <c r="F22" s="30"/>
      <c r="G22" s="30"/>
      <c r="H22" s="30"/>
      <c r="I22" s="30"/>
      <c r="J22" s="30"/>
      <c r="K22" s="30">
        <f t="shared" si="2"/>
        <v>0</v>
      </c>
      <c r="L22" s="30">
        <f t="shared" si="3"/>
        <v>0</v>
      </c>
      <c r="M22" s="30">
        <v>3</v>
      </c>
      <c r="N22" s="30">
        <v>90</v>
      </c>
      <c r="O22" s="30">
        <v>3</v>
      </c>
      <c r="P22" s="30">
        <v>90</v>
      </c>
      <c r="Q22" s="30">
        <v>3</v>
      </c>
      <c r="R22" s="30">
        <v>90</v>
      </c>
      <c r="S22" s="30">
        <v>3</v>
      </c>
      <c r="T22" s="50">
        <v>90</v>
      </c>
      <c r="U22" s="29">
        <v>3</v>
      </c>
      <c r="V22" s="30">
        <v>90</v>
      </c>
      <c r="W22" s="30">
        <f t="shared" si="4"/>
        <v>15</v>
      </c>
      <c r="X22" s="30">
        <f t="shared" si="5"/>
        <v>450</v>
      </c>
      <c r="Y22" s="30">
        <v>2</v>
      </c>
      <c r="Z22" s="30">
        <v>60</v>
      </c>
      <c r="AA22" s="30">
        <v>2</v>
      </c>
      <c r="AB22" s="30">
        <v>60</v>
      </c>
      <c r="AC22" s="30"/>
      <c r="AD22" s="30"/>
      <c r="AE22" s="30">
        <f t="shared" si="6"/>
        <v>4</v>
      </c>
      <c r="AF22" s="30">
        <f t="shared" si="7"/>
        <v>120</v>
      </c>
      <c r="AG22" s="30">
        <f t="shared" si="8"/>
        <v>19</v>
      </c>
      <c r="AH22" s="30">
        <f t="shared" ref="AH22:AH56" si="16">AF22+X22+L22</f>
        <v>570</v>
      </c>
      <c r="AI22" s="50"/>
      <c r="AJ22" s="61"/>
      <c r="AK22" s="71" t="str">
        <f t="shared" ref="AK22:AK47" si="17">B22</f>
        <v>Ліцей ім. М.Сабата</v>
      </c>
      <c r="AL22" s="1">
        <f t="shared" si="1"/>
        <v>30</v>
      </c>
    </row>
    <row r="23" spans="1:38" ht="15" customHeight="1" x14ac:dyDescent="0.2">
      <c r="A23" s="36">
        <v>16</v>
      </c>
      <c r="B23" s="16" t="s">
        <v>25</v>
      </c>
      <c r="C23" s="17"/>
      <c r="D23" s="17"/>
      <c r="E23" s="17"/>
      <c r="F23" s="17"/>
      <c r="G23" s="17"/>
      <c r="H23" s="17"/>
      <c r="I23" s="17"/>
      <c r="J23" s="17"/>
      <c r="K23" s="17">
        <f t="shared" si="2"/>
        <v>0</v>
      </c>
      <c r="L23" s="17">
        <f t="shared" si="3"/>
        <v>0</v>
      </c>
      <c r="M23" s="17">
        <v>3</v>
      </c>
      <c r="N23" s="17">
        <v>90</v>
      </c>
      <c r="O23" s="17">
        <v>2</v>
      </c>
      <c r="P23" s="17">
        <v>68</v>
      </c>
      <c r="Q23" s="17">
        <v>3</v>
      </c>
      <c r="R23" s="17">
        <v>108</v>
      </c>
      <c r="S23" s="17">
        <v>3</v>
      </c>
      <c r="T23" s="52">
        <v>108</v>
      </c>
      <c r="U23" s="36">
        <v>3</v>
      </c>
      <c r="V23" s="17">
        <v>87</v>
      </c>
      <c r="W23" s="17">
        <f t="shared" si="4"/>
        <v>14</v>
      </c>
      <c r="X23" s="17">
        <f t="shared" si="5"/>
        <v>461</v>
      </c>
      <c r="Y23" s="17">
        <v>2</v>
      </c>
      <c r="Z23" s="17">
        <v>60</v>
      </c>
      <c r="AA23" s="17">
        <v>2</v>
      </c>
      <c r="AB23" s="17">
        <v>55</v>
      </c>
      <c r="AC23" s="17"/>
      <c r="AD23" s="17"/>
      <c r="AE23" s="17">
        <f t="shared" si="6"/>
        <v>4</v>
      </c>
      <c r="AF23" s="17">
        <f t="shared" si="7"/>
        <v>115</v>
      </c>
      <c r="AG23" s="17">
        <f t="shared" si="8"/>
        <v>18</v>
      </c>
      <c r="AH23" s="17">
        <f t="shared" si="16"/>
        <v>576</v>
      </c>
      <c r="AI23" s="52"/>
      <c r="AJ23" s="46"/>
      <c r="AK23" s="72" t="str">
        <f t="shared" si="17"/>
        <v>Ліцей ім.Р.Шухевича</v>
      </c>
      <c r="AL23" s="1">
        <f t="shared" si="1"/>
        <v>32</v>
      </c>
    </row>
    <row r="24" spans="1:38" ht="15" customHeight="1" x14ac:dyDescent="0.2">
      <c r="A24" s="36">
        <v>17</v>
      </c>
      <c r="B24" s="16" t="s">
        <v>79</v>
      </c>
      <c r="C24" s="17"/>
      <c r="D24" s="17"/>
      <c r="E24" s="17"/>
      <c r="F24" s="17"/>
      <c r="G24" s="17"/>
      <c r="H24" s="17"/>
      <c r="I24" s="17"/>
      <c r="J24" s="17"/>
      <c r="K24" s="17">
        <f t="shared" si="2"/>
        <v>0</v>
      </c>
      <c r="L24" s="17">
        <f t="shared" si="3"/>
        <v>0</v>
      </c>
      <c r="M24" s="17">
        <v>0</v>
      </c>
      <c r="N24" s="17">
        <v>0</v>
      </c>
      <c r="O24" s="17">
        <v>2</v>
      </c>
      <c r="P24" s="17">
        <v>67</v>
      </c>
      <c r="Q24" s="17">
        <v>1</v>
      </c>
      <c r="R24" s="17">
        <v>33</v>
      </c>
      <c r="S24" s="17">
        <v>3</v>
      </c>
      <c r="T24" s="52">
        <v>90</v>
      </c>
      <c r="U24" s="36">
        <v>3</v>
      </c>
      <c r="V24" s="17">
        <v>93</v>
      </c>
      <c r="W24" s="17">
        <f t="shared" si="4"/>
        <v>9</v>
      </c>
      <c r="X24" s="17">
        <f t="shared" si="5"/>
        <v>283</v>
      </c>
      <c r="Y24" s="17">
        <v>3</v>
      </c>
      <c r="Z24" s="17">
        <v>101</v>
      </c>
      <c r="AA24" s="17">
        <v>3</v>
      </c>
      <c r="AB24" s="17">
        <v>92</v>
      </c>
      <c r="AC24" s="17"/>
      <c r="AD24" s="17"/>
      <c r="AE24" s="17">
        <f t="shared" si="6"/>
        <v>6</v>
      </c>
      <c r="AF24" s="17">
        <f t="shared" si="7"/>
        <v>193</v>
      </c>
      <c r="AG24" s="17">
        <f t="shared" si="8"/>
        <v>15</v>
      </c>
      <c r="AH24" s="17">
        <f t="shared" si="16"/>
        <v>476</v>
      </c>
      <c r="AI24" s="52"/>
      <c r="AJ24" s="46"/>
      <c r="AK24" s="76" t="str">
        <f t="shared" si="17"/>
        <v>Ліцей ім.І.Пулюя</v>
      </c>
      <c r="AL24" s="1">
        <f t="shared" si="1"/>
        <v>31.733333333333334</v>
      </c>
    </row>
    <row r="25" spans="1:38" ht="15" customHeight="1" x14ac:dyDescent="0.2">
      <c r="A25" s="36">
        <v>18</v>
      </c>
      <c r="B25" s="17" t="s">
        <v>62</v>
      </c>
      <c r="C25" s="42">
        <v>4</v>
      </c>
      <c r="D25" s="42">
        <v>120</v>
      </c>
      <c r="E25" s="17">
        <v>4</v>
      </c>
      <c r="F25" s="17">
        <v>112</v>
      </c>
      <c r="G25" s="17">
        <v>4</v>
      </c>
      <c r="H25" s="17">
        <v>120</v>
      </c>
      <c r="I25" s="17">
        <v>4</v>
      </c>
      <c r="J25" s="17">
        <v>116</v>
      </c>
      <c r="K25" s="17">
        <f>C25+E25+G25+I25</f>
        <v>16</v>
      </c>
      <c r="L25" s="17">
        <f>D25+F25+H25+J25</f>
        <v>468</v>
      </c>
      <c r="M25" s="17">
        <v>4</v>
      </c>
      <c r="N25" s="17">
        <v>117</v>
      </c>
      <c r="O25" s="17">
        <v>3</v>
      </c>
      <c r="P25" s="17">
        <v>94</v>
      </c>
      <c r="Q25" s="17">
        <v>4</v>
      </c>
      <c r="R25" s="17">
        <v>114</v>
      </c>
      <c r="S25" s="42">
        <v>3</v>
      </c>
      <c r="T25" s="66">
        <v>109</v>
      </c>
      <c r="U25" s="36">
        <v>3</v>
      </c>
      <c r="V25" s="17">
        <v>94</v>
      </c>
      <c r="W25" s="17">
        <f>M25+O25+Q25+S25+U25</f>
        <v>17</v>
      </c>
      <c r="X25" s="17">
        <f>N25+P25+R25+T25+V25</f>
        <v>528</v>
      </c>
      <c r="Y25" s="17">
        <v>1</v>
      </c>
      <c r="Z25" s="17">
        <v>30</v>
      </c>
      <c r="AA25" s="17">
        <v>1</v>
      </c>
      <c r="AB25" s="17">
        <v>36</v>
      </c>
      <c r="AC25" s="17"/>
      <c r="AD25" s="17"/>
      <c r="AE25" s="17">
        <f>AA25+Y25+AC25</f>
        <v>2</v>
      </c>
      <c r="AF25" s="17">
        <f>AB25+Z25+AD25</f>
        <v>66</v>
      </c>
      <c r="AG25" s="17">
        <f>AE25+W25+K25</f>
        <v>35</v>
      </c>
      <c r="AH25" s="17">
        <f t="shared" si="16"/>
        <v>1062</v>
      </c>
      <c r="AI25" s="52"/>
      <c r="AJ25" s="46"/>
      <c r="AK25" s="76" t="str">
        <f t="shared" si="17"/>
        <v>Ліцей ім.В.Чорновола</v>
      </c>
      <c r="AL25" s="1">
        <f t="shared" si="1"/>
        <v>30.342857142857142</v>
      </c>
    </row>
    <row r="26" spans="1:38" ht="15" customHeight="1" x14ac:dyDescent="0.2">
      <c r="A26" s="36">
        <v>19</v>
      </c>
      <c r="B26" s="16" t="s">
        <v>35</v>
      </c>
      <c r="C26" s="17">
        <v>4</v>
      </c>
      <c r="D26" s="17">
        <v>120</v>
      </c>
      <c r="E26" s="17">
        <v>4</v>
      </c>
      <c r="F26" s="17">
        <v>115</v>
      </c>
      <c r="G26" s="17">
        <v>4</v>
      </c>
      <c r="H26" s="17">
        <v>142</v>
      </c>
      <c r="I26" s="17">
        <v>4</v>
      </c>
      <c r="J26" s="17">
        <v>117</v>
      </c>
      <c r="K26" s="17">
        <f t="shared" si="2"/>
        <v>16</v>
      </c>
      <c r="L26" s="17">
        <f t="shared" si="3"/>
        <v>494</v>
      </c>
      <c r="M26" s="17">
        <v>4</v>
      </c>
      <c r="N26" s="17">
        <v>140</v>
      </c>
      <c r="O26" s="17">
        <v>4</v>
      </c>
      <c r="P26" s="17">
        <v>122</v>
      </c>
      <c r="Q26" s="17">
        <v>5</v>
      </c>
      <c r="R26" s="17">
        <v>167</v>
      </c>
      <c r="S26" s="17">
        <v>4</v>
      </c>
      <c r="T26" s="52">
        <v>138</v>
      </c>
      <c r="U26" s="36">
        <v>4</v>
      </c>
      <c r="V26" s="17">
        <v>131</v>
      </c>
      <c r="W26" s="17">
        <f t="shared" si="4"/>
        <v>21</v>
      </c>
      <c r="X26" s="17">
        <f t="shared" si="5"/>
        <v>698</v>
      </c>
      <c r="Y26" s="17">
        <v>3</v>
      </c>
      <c r="Z26" s="17">
        <v>84</v>
      </c>
      <c r="AA26" s="17">
        <v>3</v>
      </c>
      <c r="AB26" s="17">
        <v>84</v>
      </c>
      <c r="AC26" s="17"/>
      <c r="AD26" s="17"/>
      <c r="AE26" s="17">
        <f t="shared" si="6"/>
        <v>6</v>
      </c>
      <c r="AF26" s="17">
        <f t="shared" si="7"/>
        <v>168</v>
      </c>
      <c r="AG26" s="17">
        <f t="shared" si="8"/>
        <v>43</v>
      </c>
      <c r="AH26" s="17">
        <f t="shared" si="16"/>
        <v>1360</v>
      </c>
      <c r="AI26" s="52"/>
      <c r="AJ26" s="46"/>
      <c r="AK26" s="72" t="str">
        <f t="shared" si="17"/>
        <v>Ліцей №1</v>
      </c>
      <c r="AL26" s="1">
        <f t="shared" si="1"/>
        <v>31.627906976744185</v>
      </c>
    </row>
    <row r="27" spans="1:38" ht="15" customHeight="1" x14ac:dyDescent="0.2">
      <c r="A27" s="36">
        <v>20</v>
      </c>
      <c r="B27" s="16" t="s">
        <v>36</v>
      </c>
      <c r="C27" s="17"/>
      <c r="D27" s="17"/>
      <c r="E27" s="17"/>
      <c r="F27" s="17"/>
      <c r="G27" s="17"/>
      <c r="H27" s="17"/>
      <c r="I27" s="17"/>
      <c r="J27" s="17"/>
      <c r="K27" s="17">
        <f t="shared" si="2"/>
        <v>0</v>
      </c>
      <c r="L27" s="17">
        <f t="shared" si="3"/>
        <v>0</v>
      </c>
      <c r="M27" s="17">
        <v>3</v>
      </c>
      <c r="N27" s="17">
        <v>84</v>
      </c>
      <c r="O27" s="17">
        <v>4</v>
      </c>
      <c r="P27" s="17">
        <v>107</v>
      </c>
      <c r="Q27" s="17">
        <v>3</v>
      </c>
      <c r="R27" s="17">
        <v>85</v>
      </c>
      <c r="S27" s="17">
        <v>3</v>
      </c>
      <c r="T27" s="52">
        <v>88</v>
      </c>
      <c r="U27" s="36">
        <v>3</v>
      </c>
      <c r="V27" s="17">
        <v>81</v>
      </c>
      <c r="W27" s="17">
        <f t="shared" si="4"/>
        <v>16</v>
      </c>
      <c r="X27" s="17">
        <f t="shared" si="5"/>
        <v>445</v>
      </c>
      <c r="Y27" s="17">
        <v>1</v>
      </c>
      <c r="Z27" s="17">
        <v>28</v>
      </c>
      <c r="AA27" s="17">
        <v>1</v>
      </c>
      <c r="AB27" s="17">
        <v>34</v>
      </c>
      <c r="AC27" s="17"/>
      <c r="AD27" s="17"/>
      <c r="AE27" s="17">
        <f t="shared" si="6"/>
        <v>2</v>
      </c>
      <c r="AF27" s="17">
        <f t="shared" si="7"/>
        <v>62</v>
      </c>
      <c r="AG27" s="17">
        <f t="shared" si="8"/>
        <v>18</v>
      </c>
      <c r="AH27" s="17">
        <f t="shared" si="16"/>
        <v>507</v>
      </c>
      <c r="AI27" s="52"/>
      <c r="AJ27" s="46"/>
      <c r="AK27" s="72" t="str">
        <f t="shared" si="17"/>
        <v>Ліцей №2</v>
      </c>
      <c r="AL27" s="1">
        <f t="shared" si="1"/>
        <v>28.166666666666668</v>
      </c>
    </row>
    <row r="28" spans="1:38" ht="15" customHeight="1" x14ac:dyDescent="0.2">
      <c r="A28" s="36">
        <v>21</v>
      </c>
      <c r="B28" s="16" t="s">
        <v>37</v>
      </c>
      <c r="C28" s="17">
        <v>2</v>
      </c>
      <c r="D28" s="17">
        <v>50</v>
      </c>
      <c r="E28" s="17">
        <v>2</v>
      </c>
      <c r="F28" s="17">
        <v>54</v>
      </c>
      <c r="G28" s="17">
        <v>4</v>
      </c>
      <c r="H28" s="17">
        <v>96</v>
      </c>
      <c r="I28" s="17">
        <v>4</v>
      </c>
      <c r="J28" s="17">
        <v>105</v>
      </c>
      <c r="K28" s="17">
        <f t="shared" si="2"/>
        <v>12</v>
      </c>
      <c r="L28" s="17">
        <f t="shared" si="3"/>
        <v>305</v>
      </c>
      <c r="M28" s="17">
        <v>4</v>
      </c>
      <c r="N28" s="17">
        <v>123</v>
      </c>
      <c r="O28" s="17">
        <v>3</v>
      </c>
      <c r="P28" s="17">
        <v>96</v>
      </c>
      <c r="Q28" s="17">
        <v>4</v>
      </c>
      <c r="R28" s="17">
        <v>98</v>
      </c>
      <c r="S28" s="17">
        <v>4</v>
      </c>
      <c r="T28" s="52">
        <v>96</v>
      </c>
      <c r="U28" s="36">
        <v>4</v>
      </c>
      <c r="V28" s="17">
        <v>104</v>
      </c>
      <c r="W28" s="17">
        <f t="shared" si="4"/>
        <v>19</v>
      </c>
      <c r="X28" s="17">
        <f t="shared" si="5"/>
        <v>517</v>
      </c>
      <c r="Y28" s="17">
        <v>2</v>
      </c>
      <c r="Z28" s="17">
        <v>60</v>
      </c>
      <c r="AA28" s="17">
        <v>2</v>
      </c>
      <c r="AB28" s="17">
        <v>59</v>
      </c>
      <c r="AC28" s="17"/>
      <c r="AD28" s="17"/>
      <c r="AE28" s="17">
        <f t="shared" si="6"/>
        <v>4</v>
      </c>
      <c r="AF28" s="17">
        <f t="shared" si="7"/>
        <v>119</v>
      </c>
      <c r="AG28" s="17">
        <f t="shared" si="8"/>
        <v>35</v>
      </c>
      <c r="AH28" s="17">
        <f t="shared" si="16"/>
        <v>941</v>
      </c>
      <c r="AI28" s="52"/>
      <c r="AJ28" s="46"/>
      <c r="AK28" s="72" t="str">
        <f t="shared" si="17"/>
        <v>Ліцей №3</v>
      </c>
      <c r="AL28" s="1">
        <f t="shared" si="1"/>
        <v>26.885714285714286</v>
      </c>
    </row>
    <row r="29" spans="1:38" ht="15" customHeight="1" x14ac:dyDescent="0.2">
      <c r="A29" s="36">
        <v>22</v>
      </c>
      <c r="B29" s="16" t="s">
        <v>53</v>
      </c>
      <c r="C29" s="17">
        <v>3</v>
      </c>
      <c r="D29" s="17">
        <v>75</v>
      </c>
      <c r="E29" s="17">
        <v>2</v>
      </c>
      <c r="F29" s="17">
        <v>55</v>
      </c>
      <c r="G29" s="17">
        <v>3</v>
      </c>
      <c r="H29" s="17">
        <v>77</v>
      </c>
      <c r="I29" s="17">
        <v>3</v>
      </c>
      <c r="J29" s="17">
        <v>87</v>
      </c>
      <c r="K29" s="17">
        <f t="shared" si="2"/>
        <v>11</v>
      </c>
      <c r="L29" s="17">
        <f t="shared" si="3"/>
        <v>294</v>
      </c>
      <c r="M29" s="17">
        <v>2</v>
      </c>
      <c r="N29" s="17">
        <v>65</v>
      </c>
      <c r="O29" s="17">
        <v>3</v>
      </c>
      <c r="P29" s="17">
        <v>94</v>
      </c>
      <c r="Q29" s="17">
        <v>3</v>
      </c>
      <c r="R29" s="17">
        <v>91</v>
      </c>
      <c r="S29" s="17">
        <v>2</v>
      </c>
      <c r="T29" s="52">
        <v>62</v>
      </c>
      <c r="U29" s="36">
        <v>2</v>
      </c>
      <c r="V29" s="17">
        <v>60</v>
      </c>
      <c r="W29" s="17">
        <f t="shared" si="4"/>
        <v>12</v>
      </c>
      <c r="X29" s="17">
        <f t="shared" si="5"/>
        <v>372</v>
      </c>
      <c r="Y29" s="17">
        <v>1</v>
      </c>
      <c r="Z29" s="17">
        <v>30</v>
      </c>
      <c r="AA29" s="17">
        <v>1</v>
      </c>
      <c r="AB29" s="17">
        <v>33</v>
      </c>
      <c r="AC29" s="17"/>
      <c r="AD29" s="17"/>
      <c r="AE29" s="17">
        <f t="shared" si="6"/>
        <v>2</v>
      </c>
      <c r="AF29" s="17">
        <f t="shared" si="7"/>
        <v>63</v>
      </c>
      <c r="AG29" s="17">
        <f t="shared" si="8"/>
        <v>25</v>
      </c>
      <c r="AH29" s="17">
        <f t="shared" si="16"/>
        <v>729</v>
      </c>
      <c r="AI29" s="52"/>
      <c r="AJ29" s="46"/>
      <c r="AK29" s="72" t="str">
        <f t="shared" si="17"/>
        <v>Ліцей №4</v>
      </c>
      <c r="AL29" s="1">
        <f t="shared" si="1"/>
        <v>29.16</v>
      </c>
    </row>
    <row r="30" spans="1:38" ht="15" customHeight="1" x14ac:dyDescent="0.2">
      <c r="A30" s="36">
        <v>23</v>
      </c>
      <c r="B30" s="16" t="s">
        <v>38</v>
      </c>
      <c r="C30" s="17">
        <v>3</v>
      </c>
      <c r="D30" s="17">
        <v>90</v>
      </c>
      <c r="E30" s="17">
        <v>3</v>
      </c>
      <c r="F30" s="17">
        <v>91</v>
      </c>
      <c r="G30" s="17">
        <v>3</v>
      </c>
      <c r="H30" s="17">
        <v>90</v>
      </c>
      <c r="I30" s="17">
        <v>3</v>
      </c>
      <c r="J30" s="17">
        <v>98</v>
      </c>
      <c r="K30" s="17">
        <f t="shared" si="2"/>
        <v>12</v>
      </c>
      <c r="L30" s="17">
        <f t="shared" si="3"/>
        <v>369</v>
      </c>
      <c r="M30" s="17">
        <v>3</v>
      </c>
      <c r="N30" s="17">
        <v>102</v>
      </c>
      <c r="O30" s="17">
        <v>3</v>
      </c>
      <c r="P30" s="17">
        <v>99</v>
      </c>
      <c r="Q30" s="17">
        <v>3</v>
      </c>
      <c r="R30" s="17">
        <v>106</v>
      </c>
      <c r="S30" s="17">
        <v>3</v>
      </c>
      <c r="T30" s="52">
        <v>92</v>
      </c>
      <c r="U30" s="36">
        <v>3</v>
      </c>
      <c r="V30" s="17">
        <v>98</v>
      </c>
      <c r="W30" s="17">
        <f t="shared" si="4"/>
        <v>15</v>
      </c>
      <c r="X30" s="17">
        <f t="shared" si="5"/>
        <v>497</v>
      </c>
      <c r="Y30" s="17">
        <v>3</v>
      </c>
      <c r="Z30" s="17">
        <v>88</v>
      </c>
      <c r="AA30" s="17">
        <v>3</v>
      </c>
      <c r="AB30" s="17">
        <v>74</v>
      </c>
      <c r="AC30" s="17"/>
      <c r="AD30" s="17"/>
      <c r="AE30" s="17">
        <f t="shared" si="6"/>
        <v>6</v>
      </c>
      <c r="AF30" s="17">
        <f t="shared" si="7"/>
        <v>162</v>
      </c>
      <c r="AG30" s="17">
        <f t="shared" si="8"/>
        <v>33</v>
      </c>
      <c r="AH30" s="17">
        <f t="shared" si="16"/>
        <v>1028</v>
      </c>
      <c r="AI30" s="52"/>
      <c r="AJ30" s="46"/>
      <c r="AK30" s="72" t="str">
        <f t="shared" si="17"/>
        <v>Ліцей №5</v>
      </c>
      <c r="AL30" s="1">
        <f t="shared" si="1"/>
        <v>31.151515151515152</v>
      </c>
    </row>
    <row r="31" spans="1:38" ht="15" customHeight="1" x14ac:dyDescent="0.2">
      <c r="A31" s="36">
        <v>24</v>
      </c>
      <c r="B31" s="16" t="s">
        <v>54</v>
      </c>
      <c r="C31" s="17">
        <v>2</v>
      </c>
      <c r="D31" s="17">
        <v>60</v>
      </c>
      <c r="E31" s="17">
        <v>2</v>
      </c>
      <c r="F31" s="17">
        <v>44</v>
      </c>
      <c r="G31" s="17">
        <v>2</v>
      </c>
      <c r="H31" s="17">
        <v>45</v>
      </c>
      <c r="I31" s="17">
        <v>2</v>
      </c>
      <c r="J31" s="17">
        <v>48</v>
      </c>
      <c r="K31" s="17">
        <f t="shared" si="2"/>
        <v>8</v>
      </c>
      <c r="L31" s="17">
        <f t="shared" si="3"/>
        <v>197</v>
      </c>
      <c r="M31" s="17">
        <v>2</v>
      </c>
      <c r="N31" s="17">
        <v>61</v>
      </c>
      <c r="O31" s="17">
        <v>2</v>
      </c>
      <c r="P31" s="17">
        <v>52</v>
      </c>
      <c r="Q31" s="17">
        <v>2</v>
      </c>
      <c r="R31" s="17">
        <v>58</v>
      </c>
      <c r="S31" s="17">
        <v>2</v>
      </c>
      <c r="T31" s="52">
        <v>55</v>
      </c>
      <c r="U31" s="36">
        <v>2</v>
      </c>
      <c r="V31" s="17">
        <v>50</v>
      </c>
      <c r="W31" s="17">
        <f t="shared" si="4"/>
        <v>10</v>
      </c>
      <c r="X31" s="17">
        <f t="shared" si="5"/>
        <v>276</v>
      </c>
      <c r="Y31" s="17">
        <v>1</v>
      </c>
      <c r="Z31" s="17">
        <v>30</v>
      </c>
      <c r="AA31" s="17">
        <v>1</v>
      </c>
      <c r="AB31" s="17">
        <v>29</v>
      </c>
      <c r="AC31" s="17"/>
      <c r="AD31" s="17"/>
      <c r="AE31" s="17">
        <f t="shared" si="6"/>
        <v>2</v>
      </c>
      <c r="AF31" s="17">
        <f t="shared" si="7"/>
        <v>59</v>
      </c>
      <c r="AG31" s="17">
        <f t="shared" si="8"/>
        <v>20</v>
      </c>
      <c r="AH31" s="17">
        <f t="shared" si="16"/>
        <v>532</v>
      </c>
      <c r="AI31" s="52"/>
      <c r="AJ31" s="46"/>
      <c r="AK31" s="72" t="str">
        <f t="shared" si="17"/>
        <v xml:space="preserve">Ліцей  №6 ім.І.Ревчука </v>
      </c>
      <c r="AL31" s="1">
        <f t="shared" si="1"/>
        <v>26.6</v>
      </c>
    </row>
    <row r="32" spans="1:38" ht="15" customHeight="1" x14ac:dyDescent="0.2">
      <c r="A32" s="36">
        <v>25</v>
      </c>
      <c r="B32" s="16" t="s">
        <v>39</v>
      </c>
      <c r="C32" s="17">
        <v>2</v>
      </c>
      <c r="D32" s="17">
        <v>60</v>
      </c>
      <c r="E32" s="17">
        <v>1</v>
      </c>
      <c r="F32" s="17">
        <v>28</v>
      </c>
      <c r="G32" s="17">
        <v>2</v>
      </c>
      <c r="H32" s="17">
        <v>47</v>
      </c>
      <c r="I32" s="17">
        <v>2</v>
      </c>
      <c r="J32" s="17">
        <v>52</v>
      </c>
      <c r="K32" s="17">
        <f t="shared" si="2"/>
        <v>7</v>
      </c>
      <c r="L32" s="17">
        <f t="shared" si="3"/>
        <v>187</v>
      </c>
      <c r="M32" s="17">
        <v>3</v>
      </c>
      <c r="N32" s="17">
        <v>84</v>
      </c>
      <c r="O32" s="17">
        <v>2</v>
      </c>
      <c r="P32" s="17">
        <v>59</v>
      </c>
      <c r="Q32" s="17">
        <v>3</v>
      </c>
      <c r="R32" s="17">
        <v>71</v>
      </c>
      <c r="S32" s="17">
        <v>3</v>
      </c>
      <c r="T32" s="52">
        <v>90</v>
      </c>
      <c r="U32" s="36">
        <v>2</v>
      </c>
      <c r="V32" s="17">
        <v>55</v>
      </c>
      <c r="W32" s="17">
        <f t="shared" si="4"/>
        <v>13</v>
      </c>
      <c r="X32" s="17">
        <f t="shared" si="5"/>
        <v>359</v>
      </c>
      <c r="Y32" s="17">
        <v>1</v>
      </c>
      <c r="Z32" s="17">
        <v>28</v>
      </c>
      <c r="AA32" s="17">
        <v>1</v>
      </c>
      <c r="AB32" s="17">
        <v>43</v>
      </c>
      <c r="AC32" s="17"/>
      <c r="AD32" s="17"/>
      <c r="AE32" s="17">
        <f t="shared" si="6"/>
        <v>2</v>
      </c>
      <c r="AF32" s="17">
        <f t="shared" si="7"/>
        <v>71</v>
      </c>
      <c r="AG32" s="17">
        <f t="shared" si="8"/>
        <v>22</v>
      </c>
      <c r="AH32" s="17">
        <f t="shared" si="16"/>
        <v>617</v>
      </c>
      <c r="AI32" s="52"/>
      <c r="AJ32" s="46"/>
      <c r="AK32" s="72" t="str">
        <f t="shared" si="17"/>
        <v>Ліцей №7</v>
      </c>
      <c r="AL32" s="1">
        <f t="shared" si="1"/>
        <v>28.045454545454547</v>
      </c>
    </row>
    <row r="33" spans="1:42" s="4" customFormat="1" ht="15" customHeight="1" x14ac:dyDescent="0.2">
      <c r="A33" s="36">
        <v>26</v>
      </c>
      <c r="B33" s="16" t="s">
        <v>40</v>
      </c>
      <c r="C33" s="17">
        <v>5</v>
      </c>
      <c r="D33" s="17">
        <v>150</v>
      </c>
      <c r="E33" s="17">
        <v>5</v>
      </c>
      <c r="F33" s="17">
        <v>148</v>
      </c>
      <c r="G33" s="17">
        <v>6</v>
      </c>
      <c r="H33" s="17">
        <v>157</v>
      </c>
      <c r="I33" s="17">
        <v>5</v>
      </c>
      <c r="J33" s="17">
        <v>141</v>
      </c>
      <c r="K33" s="17">
        <f t="shared" si="2"/>
        <v>21</v>
      </c>
      <c r="L33" s="17">
        <f t="shared" si="3"/>
        <v>596</v>
      </c>
      <c r="M33" s="43">
        <v>5</v>
      </c>
      <c r="N33" s="43">
        <v>143</v>
      </c>
      <c r="O33" s="43">
        <v>6</v>
      </c>
      <c r="P33" s="43">
        <v>168</v>
      </c>
      <c r="Q33" s="17">
        <v>7</v>
      </c>
      <c r="R33" s="17">
        <v>182</v>
      </c>
      <c r="S33" s="17">
        <v>5</v>
      </c>
      <c r="T33" s="52">
        <v>142</v>
      </c>
      <c r="U33" s="36">
        <v>6</v>
      </c>
      <c r="V33" s="17">
        <v>143</v>
      </c>
      <c r="W33" s="17">
        <f t="shared" si="4"/>
        <v>29</v>
      </c>
      <c r="X33" s="17">
        <f t="shared" si="5"/>
        <v>778</v>
      </c>
      <c r="Y33" s="17">
        <v>2</v>
      </c>
      <c r="Z33" s="17">
        <v>60</v>
      </c>
      <c r="AA33" s="17">
        <v>2</v>
      </c>
      <c r="AB33" s="17">
        <v>76</v>
      </c>
      <c r="AC33" s="17"/>
      <c r="AD33" s="17"/>
      <c r="AE33" s="17">
        <f t="shared" si="6"/>
        <v>4</v>
      </c>
      <c r="AF33" s="17">
        <f t="shared" si="7"/>
        <v>136</v>
      </c>
      <c r="AG33" s="17">
        <f t="shared" si="8"/>
        <v>54</v>
      </c>
      <c r="AH33" s="17">
        <f t="shared" si="16"/>
        <v>1510</v>
      </c>
      <c r="AI33" s="52"/>
      <c r="AJ33" s="46"/>
      <c r="AK33" s="72" t="str">
        <f t="shared" si="17"/>
        <v>Ліцей №10</v>
      </c>
      <c r="AL33" s="1">
        <f t="shared" si="1"/>
        <v>27.962962962962962</v>
      </c>
    </row>
    <row r="34" spans="1:42" ht="15" customHeight="1" x14ac:dyDescent="0.2">
      <c r="A34" s="36">
        <v>27</v>
      </c>
      <c r="B34" s="16" t="s">
        <v>41</v>
      </c>
      <c r="C34" s="17">
        <v>3</v>
      </c>
      <c r="D34" s="17">
        <v>90</v>
      </c>
      <c r="E34" s="17">
        <v>3</v>
      </c>
      <c r="F34" s="17">
        <v>107</v>
      </c>
      <c r="G34" s="17">
        <v>3</v>
      </c>
      <c r="H34" s="17">
        <v>88</v>
      </c>
      <c r="I34" s="17">
        <v>3</v>
      </c>
      <c r="J34" s="17">
        <v>102</v>
      </c>
      <c r="K34" s="17">
        <f t="shared" si="2"/>
        <v>12</v>
      </c>
      <c r="L34" s="17">
        <f t="shared" si="3"/>
        <v>387</v>
      </c>
      <c r="M34" s="17">
        <v>3</v>
      </c>
      <c r="N34" s="17">
        <v>97</v>
      </c>
      <c r="O34" s="17">
        <v>3</v>
      </c>
      <c r="P34" s="17">
        <v>101</v>
      </c>
      <c r="Q34" s="17">
        <v>3</v>
      </c>
      <c r="R34" s="17">
        <v>105</v>
      </c>
      <c r="S34" s="17">
        <v>3</v>
      </c>
      <c r="T34" s="52">
        <v>103</v>
      </c>
      <c r="U34" s="36">
        <v>3</v>
      </c>
      <c r="V34" s="17">
        <v>89</v>
      </c>
      <c r="W34" s="17">
        <f t="shared" si="4"/>
        <v>15</v>
      </c>
      <c r="X34" s="17">
        <f t="shared" si="5"/>
        <v>495</v>
      </c>
      <c r="Y34" s="17">
        <v>3</v>
      </c>
      <c r="Z34" s="17">
        <v>84</v>
      </c>
      <c r="AA34" s="17">
        <v>2</v>
      </c>
      <c r="AB34" s="17">
        <v>76</v>
      </c>
      <c r="AC34" s="17"/>
      <c r="AD34" s="17"/>
      <c r="AE34" s="17">
        <f t="shared" si="6"/>
        <v>5</v>
      </c>
      <c r="AF34" s="17">
        <f t="shared" si="7"/>
        <v>160</v>
      </c>
      <c r="AG34" s="17">
        <f t="shared" si="8"/>
        <v>32</v>
      </c>
      <c r="AH34" s="17">
        <f t="shared" si="16"/>
        <v>1042</v>
      </c>
      <c r="AI34" s="52"/>
      <c r="AJ34" s="46"/>
      <c r="AK34" s="72" t="str">
        <f t="shared" si="17"/>
        <v>Ліцей №11</v>
      </c>
      <c r="AL34" s="1">
        <f t="shared" si="1"/>
        <v>32.5625</v>
      </c>
    </row>
    <row r="35" spans="1:42" ht="15" customHeight="1" x14ac:dyDescent="0.2">
      <c r="A35" s="36">
        <v>28</v>
      </c>
      <c r="B35" s="16" t="s">
        <v>55</v>
      </c>
      <c r="C35" s="17">
        <v>3</v>
      </c>
      <c r="D35" s="17">
        <v>84</v>
      </c>
      <c r="E35" s="17">
        <v>3</v>
      </c>
      <c r="F35" s="17">
        <v>75</v>
      </c>
      <c r="G35" s="17">
        <v>3</v>
      </c>
      <c r="H35" s="17">
        <v>77</v>
      </c>
      <c r="I35" s="17">
        <v>3</v>
      </c>
      <c r="J35" s="17">
        <v>89</v>
      </c>
      <c r="K35" s="17">
        <f t="shared" si="2"/>
        <v>12</v>
      </c>
      <c r="L35" s="17">
        <f t="shared" si="3"/>
        <v>325</v>
      </c>
      <c r="M35" s="17">
        <v>3</v>
      </c>
      <c r="N35" s="17">
        <v>88</v>
      </c>
      <c r="O35" s="17">
        <v>4</v>
      </c>
      <c r="P35" s="17">
        <v>100</v>
      </c>
      <c r="Q35" s="17">
        <v>4</v>
      </c>
      <c r="R35" s="17">
        <v>116</v>
      </c>
      <c r="S35" s="17">
        <v>3</v>
      </c>
      <c r="T35" s="52">
        <v>79</v>
      </c>
      <c r="U35" s="36">
        <v>3</v>
      </c>
      <c r="V35" s="17">
        <v>88</v>
      </c>
      <c r="W35" s="17">
        <f t="shared" si="4"/>
        <v>17</v>
      </c>
      <c r="X35" s="17">
        <f t="shared" si="5"/>
        <v>471</v>
      </c>
      <c r="Y35" s="17">
        <v>2</v>
      </c>
      <c r="Z35" s="17">
        <v>56</v>
      </c>
      <c r="AA35" s="17">
        <v>2</v>
      </c>
      <c r="AB35" s="17">
        <v>49</v>
      </c>
      <c r="AC35" s="17"/>
      <c r="AD35" s="17"/>
      <c r="AE35" s="17">
        <f t="shared" si="6"/>
        <v>4</v>
      </c>
      <c r="AF35" s="17">
        <f t="shared" si="7"/>
        <v>105</v>
      </c>
      <c r="AG35" s="17">
        <f t="shared" si="8"/>
        <v>33</v>
      </c>
      <c r="AH35" s="17">
        <f t="shared" si="16"/>
        <v>901</v>
      </c>
      <c r="AI35" s="52"/>
      <c r="AJ35" s="46"/>
      <c r="AK35" s="72" t="str">
        <f t="shared" si="17"/>
        <v>Ліцей  №12 ім.І.Франка</v>
      </c>
      <c r="AL35" s="1">
        <f t="shared" si="1"/>
        <v>27.303030303030305</v>
      </c>
    </row>
    <row r="36" spans="1:42" ht="15" customHeight="1" x14ac:dyDescent="0.2">
      <c r="A36" s="36">
        <v>29</v>
      </c>
      <c r="B36" s="16" t="s">
        <v>22</v>
      </c>
      <c r="C36" s="17">
        <v>3</v>
      </c>
      <c r="D36" s="17">
        <v>90</v>
      </c>
      <c r="E36" s="17">
        <v>2</v>
      </c>
      <c r="F36" s="17">
        <v>64</v>
      </c>
      <c r="G36" s="17">
        <v>3</v>
      </c>
      <c r="H36" s="17">
        <v>81</v>
      </c>
      <c r="I36" s="17">
        <v>3</v>
      </c>
      <c r="J36" s="17">
        <v>91</v>
      </c>
      <c r="K36" s="17">
        <f t="shared" si="2"/>
        <v>11</v>
      </c>
      <c r="L36" s="17">
        <f t="shared" si="3"/>
        <v>326</v>
      </c>
      <c r="M36" s="17">
        <v>2</v>
      </c>
      <c r="N36" s="17">
        <v>67</v>
      </c>
      <c r="O36" s="17">
        <v>2</v>
      </c>
      <c r="P36" s="17">
        <v>68</v>
      </c>
      <c r="Q36" s="17">
        <v>3</v>
      </c>
      <c r="R36" s="17">
        <v>84</v>
      </c>
      <c r="S36" s="17">
        <v>3</v>
      </c>
      <c r="T36" s="52">
        <v>84</v>
      </c>
      <c r="U36" s="36">
        <v>3</v>
      </c>
      <c r="V36" s="17">
        <v>85</v>
      </c>
      <c r="W36" s="17">
        <f t="shared" si="4"/>
        <v>13</v>
      </c>
      <c r="X36" s="17">
        <f t="shared" si="5"/>
        <v>388</v>
      </c>
      <c r="Y36" s="17">
        <v>1</v>
      </c>
      <c r="Z36" s="17">
        <v>25</v>
      </c>
      <c r="AA36" s="17">
        <v>1</v>
      </c>
      <c r="AB36" s="17">
        <v>27</v>
      </c>
      <c r="AC36" s="17"/>
      <c r="AD36" s="17"/>
      <c r="AE36" s="17">
        <f t="shared" si="6"/>
        <v>2</v>
      </c>
      <c r="AF36" s="17">
        <f t="shared" si="7"/>
        <v>52</v>
      </c>
      <c r="AG36" s="17">
        <f t="shared" si="8"/>
        <v>26</v>
      </c>
      <c r="AH36" s="17">
        <f t="shared" si="16"/>
        <v>766</v>
      </c>
      <c r="AI36" s="52"/>
      <c r="AJ36" s="46"/>
      <c r="AK36" s="72" t="str">
        <f t="shared" si="17"/>
        <v>Ліцей № 13</v>
      </c>
      <c r="AL36" s="1">
        <f t="shared" si="1"/>
        <v>29.46153846153846</v>
      </c>
    </row>
    <row r="37" spans="1:42" ht="15" customHeight="1" x14ac:dyDescent="0.2">
      <c r="A37" s="36">
        <v>30</v>
      </c>
      <c r="B37" s="16" t="s">
        <v>42</v>
      </c>
      <c r="C37" s="17">
        <v>4</v>
      </c>
      <c r="D37" s="17">
        <v>96</v>
      </c>
      <c r="E37" s="17">
        <v>4</v>
      </c>
      <c r="F37" s="17">
        <v>103</v>
      </c>
      <c r="G37" s="17">
        <v>4</v>
      </c>
      <c r="H37" s="17">
        <v>104</v>
      </c>
      <c r="I37" s="17">
        <v>4</v>
      </c>
      <c r="J37" s="17">
        <v>111</v>
      </c>
      <c r="K37" s="17">
        <f t="shared" si="2"/>
        <v>16</v>
      </c>
      <c r="L37" s="17">
        <f t="shared" si="3"/>
        <v>414</v>
      </c>
      <c r="M37" s="17">
        <v>4</v>
      </c>
      <c r="N37" s="17">
        <v>122</v>
      </c>
      <c r="O37" s="17">
        <v>4</v>
      </c>
      <c r="P37" s="17">
        <v>117</v>
      </c>
      <c r="Q37" s="17">
        <v>4</v>
      </c>
      <c r="R37" s="17">
        <v>112</v>
      </c>
      <c r="S37" s="17">
        <v>4</v>
      </c>
      <c r="T37" s="52">
        <v>103</v>
      </c>
      <c r="U37" s="36">
        <v>4</v>
      </c>
      <c r="V37" s="17">
        <v>111</v>
      </c>
      <c r="W37" s="17">
        <f t="shared" si="4"/>
        <v>20</v>
      </c>
      <c r="X37" s="17">
        <f t="shared" si="5"/>
        <v>565</v>
      </c>
      <c r="Y37" s="17">
        <v>1</v>
      </c>
      <c r="Z37" s="17">
        <v>37</v>
      </c>
      <c r="AA37" s="17">
        <v>2</v>
      </c>
      <c r="AB37" s="17">
        <v>46</v>
      </c>
      <c r="AC37" s="17"/>
      <c r="AD37" s="17"/>
      <c r="AE37" s="17">
        <f t="shared" si="6"/>
        <v>3</v>
      </c>
      <c r="AF37" s="17">
        <f t="shared" si="7"/>
        <v>83</v>
      </c>
      <c r="AG37" s="17">
        <f t="shared" si="8"/>
        <v>39</v>
      </c>
      <c r="AH37" s="17">
        <f t="shared" si="16"/>
        <v>1062</v>
      </c>
      <c r="AI37" s="52"/>
      <c r="AJ37" s="46"/>
      <c r="AK37" s="72" t="str">
        <f t="shared" si="17"/>
        <v>Ліцей №15</v>
      </c>
      <c r="AL37" s="1">
        <f t="shared" si="1"/>
        <v>27.23076923076923</v>
      </c>
    </row>
    <row r="38" spans="1:42" ht="15" customHeight="1" x14ac:dyDescent="0.2">
      <c r="A38" s="36">
        <v>31</v>
      </c>
      <c r="B38" s="16" t="s">
        <v>43</v>
      </c>
      <c r="C38" s="17">
        <v>3</v>
      </c>
      <c r="D38" s="17">
        <v>90</v>
      </c>
      <c r="E38" s="17">
        <v>3</v>
      </c>
      <c r="F38" s="17">
        <v>88</v>
      </c>
      <c r="G38" s="17">
        <v>3</v>
      </c>
      <c r="H38" s="17">
        <v>77</v>
      </c>
      <c r="I38" s="17">
        <v>3</v>
      </c>
      <c r="J38" s="17">
        <v>87</v>
      </c>
      <c r="K38" s="17">
        <f t="shared" si="2"/>
        <v>12</v>
      </c>
      <c r="L38" s="17">
        <f t="shared" si="3"/>
        <v>342</v>
      </c>
      <c r="M38" s="17">
        <v>4</v>
      </c>
      <c r="N38" s="17">
        <v>112</v>
      </c>
      <c r="O38" s="17">
        <v>3</v>
      </c>
      <c r="P38" s="17">
        <v>89</v>
      </c>
      <c r="Q38" s="17">
        <v>3</v>
      </c>
      <c r="R38" s="17">
        <v>91</v>
      </c>
      <c r="S38" s="17">
        <v>4</v>
      </c>
      <c r="T38" s="52">
        <v>121</v>
      </c>
      <c r="U38" s="36">
        <v>3</v>
      </c>
      <c r="V38" s="17">
        <v>94</v>
      </c>
      <c r="W38" s="17">
        <f t="shared" si="4"/>
        <v>17</v>
      </c>
      <c r="X38" s="17">
        <f t="shared" si="5"/>
        <v>507</v>
      </c>
      <c r="Y38" s="17">
        <v>2</v>
      </c>
      <c r="Z38" s="17">
        <v>56</v>
      </c>
      <c r="AA38" s="17">
        <v>2</v>
      </c>
      <c r="AB38" s="17">
        <v>62</v>
      </c>
      <c r="AC38" s="17"/>
      <c r="AD38" s="17"/>
      <c r="AE38" s="17">
        <f t="shared" si="6"/>
        <v>4</v>
      </c>
      <c r="AF38" s="17">
        <f t="shared" si="7"/>
        <v>118</v>
      </c>
      <c r="AG38" s="17">
        <f t="shared" si="8"/>
        <v>33</v>
      </c>
      <c r="AH38" s="17">
        <f t="shared" si="16"/>
        <v>967</v>
      </c>
      <c r="AI38" s="52"/>
      <c r="AJ38" s="46"/>
      <c r="AK38" s="72" t="str">
        <f t="shared" si="17"/>
        <v>Ліцей №16</v>
      </c>
      <c r="AL38" s="1">
        <f t="shared" ref="AL38:AL61" si="18">AH38/AG38</f>
        <v>29.303030303030305</v>
      </c>
    </row>
    <row r="39" spans="1:42" ht="15" customHeight="1" x14ac:dyDescent="0.2">
      <c r="A39" s="36">
        <v>32</v>
      </c>
      <c r="B39" s="16" t="s">
        <v>44</v>
      </c>
      <c r="C39" s="42">
        <v>2</v>
      </c>
      <c r="D39" s="42">
        <v>60</v>
      </c>
      <c r="E39" s="17">
        <v>2</v>
      </c>
      <c r="F39" s="17">
        <v>42</v>
      </c>
      <c r="G39" s="17">
        <v>2</v>
      </c>
      <c r="H39" s="17">
        <v>59</v>
      </c>
      <c r="I39" s="17">
        <v>2</v>
      </c>
      <c r="J39" s="17">
        <v>60</v>
      </c>
      <c r="K39" s="17">
        <f t="shared" si="2"/>
        <v>8</v>
      </c>
      <c r="L39" s="17">
        <f t="shared" si="3"/>
        <v>221</v>
      </c>
      <c r="M39" s="17">
        <v>2</v>
      </c>
      <c r="N39" s="17">
        <v>61</v>
      </c>
      <c r="O39" s="17">
        <v>2</v>
      </c>
      <c r="P39" s="17">
        <v>48</v>
      </c>
      <c r="Q39" s="17">
        <v>2</v>
      </c>
      <c r="R39" s="17">
        <v>51</v>
      </c>
      <c r="S39" s="17">
        <v>2</v>
      </c>
      <c r="T39" s="52">
        <v>44</v>
      </c>
      <c r="U39" s="36">
        <v>1</v>
      </c>
      <c r="V39" s="17">
        <v>25</v>
      </c>
      <c r="W39" s="17">
        <f t="shared" si="4"/>
        <v>9</v>
      </c>
      <c r="X39" s="17">
        <f t="shared" si="5"/>
        <v>229</v>
      </c>
      <c r="Y39" s="17">
        <v>1</v>
      </c>
      <c r="Z39" s="17">
        <v>27</v>
      </c>
      <c r="AA39" s="17">
        <v>1</v>
      </c>
      <c r="AB39" s="17">
        <v>37</v>
      </c>
      <c r="AC39" s="17"/>
      <c r="AD39" s="17"/>
      <c r="AE39" s="43">
        <f t="shared" si="6"/>
        <v>2</v>
      </c>
      <c r="AF39" s="43">
        <f t="shared" si="7"/>
        <v>64</v>
      </c>
      <c r="AG39" s="43">
        <f t="shared" si="8"/>
        <v>19</v>
      </c>
      <c r="AH39" s="17">
        <f t="shared" si="16"/>
        <v>514</v>
      </c>
      <c r="AI39" s="52"/>
      <c r="AJ39" s="46"/>
      <c r="AK39" s="72" t="str">
        <f t="shared" si="17"/>
        <v>Ліцей №17</v>
      </c>
      <c r="AL39" s="1">
        <f t="shared" si="18"/>
        <v>27.05263157894737</v>
      </c>
    </row>
    <row r="40" spans="1:42" ht="15" customHeight="1" x14ac:dyDescent="0.2">
      <c r="A40" s="36">
        <v>33</v>
      </c>
      <c r="B40" s="16" t="s">
        <v>45</v>
      </c>
      <c r="C40" s="17">
        <v>6</v>
      </c>
      <c r="D40" s="17">
        <v>180</v>
      </c>
      <c r="E40" s="17">
        <v>5</v>
      </c>
      <c r="F40" s="17">
        <v>150</v>
      </c>
      <c r="G40" s="17">
        <v>7</v>
      </c>
      <c r="H40" s="17">
        <v>224</v>
      </c>
      <c r="I40" s="17">
        <v>6</v>
      </c>
      <c r="J40" s="17">
        <v>186</v>
      </c>
      <c r="K40" s="17">
        <f t="shared" si="2"/>
        <v>24</v>
      </c>
      <c r="L40" s="17">
        <f t="shared" si="3"/>
        <v>740</v>
      </c>
      <c r="M40" s="17">
        <v>8</v>
      </c>
      <c r="N40" s="17">
        <v>220</v>
      </c>
      <c r="O40" s="17">
        <v>6</v>
      </c>
      <c r="P40" s="17">
        <v>189</v>
      </c>
      <c r="Q40" s="17">
        <v>7</v>
      </c>
      <c r="R40" s="17">
        <v>186</v>
      </c>
      <c r="S40" s="17">
        <v>6</v>
      </c>
      <c r="T40" s="52">
        <v>182</v>
      </c>
      <c r="U40" s="36">
        <v>6</v>
      </c>
      <c r="V40" s="17">
        <v>158</v>
      </c>
      <c r="W40" s="17">
        <f t="shared" si="4"/>
        <v>33</v>
      </c>
      <c r="X40" s="17">
        <f t="shared" si="5"/>
        <v>935</v>
      </c>
      <c r="Y40" s="17">
        <v>2</v>
      </c>
      <c r="Z40" s="17">
        <v>60</v>
      </c>
      <c r="AA40" s="17">
        <v>2</v>
      </c>
      <c r="AB40" s="17">
        <v>63</v>
      </c>
      <c r="AC40" s="17"/>
      <c r="AD40" s="17"/>
      <c r="AE40" s="17">
        <f t="shared" si="6"/>
        <v>4</v>
      </c>
      <c r="AF40" s="17">
        <f t="shared" si="7"/>
        <v>123</v>
      </c>
      <c r="AG40" s="17">
        <f t="shared" si="8"/>
        <v>61</v>
      </c>
      <c r="AH40" s="17">
        <f t="shared" si="16"/>
        <v>1798</v>
      </c>
      <c r="AI40" s="52"/>
      <c r="AJ40" s="46"/>
      <c r="AK40" s="72" t="str">
        <f t="shared" si="17"/>
        <v>Ліцей №18</v>
      </c>
      <c r="AL40" s="1">
        <f t="shared" si="18"/>
        <v>29.475409836065573</v>
      </c>
    </row>
    <row r="41" spans="1:42" ht="15" customHeight="1" x14ac:dyDescent="0.2">
      <c r="A41" s="36">
        <v>34</v>
      </c>
      <c r="B41" s="16" t="s">
        <v>46</v>
      </c>
      <c r="C41" s="17">
        <v>3</v>
      </c>
      <c r="D41" s="17">
        <v>90</v>
      </c>
      <c r="E41" s="17">
        <v>3</v>
      </c>
      <c r="F41" s="17">
        <v>84</v>
      </c>
      <c r="G41" s="17">
        <v>3</v>
      </c>
      <c r="H41" s="17">
        <v>77</v>
      </c>
      <c r="I41" s="17">
        <v>4</v>
      </c>
      <c r="J41" s="17">
        <v>102</v>
      </c>
      <c r="K41" s="17">
        <f t="shared" si="2"/>
        <v>13</v>
      </c>
      <c r="L41" s="17">
        <f t="shared" si="3"/>
        <v>353</v>
      </c>
      <c r="M41" s="17">
        <v>4</v>
      </c>
      <c r="N41" s="17">
        <v>114</v>
      </c>
      <c r="O41" s="17">
        <v>4</v>
      </c>
      <c r="P41" s="17">
        <v>107</v>
      </c>
      <c r="Q41" s="17">
        <v>4</v>
      </c>
      <c r="R41" s="17">
        <v>102</v>
      </c>
      <c r="S41" s="17">
        <v>3</v>
      </c>
      <c r="T41" s="52">
        <v>88</v>
      </c>
      <c r="U41" s="36">
        <v>3</v>
      </c>
      <c r="V41" s="17">
        <v>82</v>
      </c>
      <c r="W41" s="17">
        <f t="shared" si="4"/>
        <v>18</v>
      </c>
      <c r="X41" s="17">
        <f t="shared" si="5"/>
        <v>493</v>
      </c>
      <c r="Y41" s="17">
        <v>1</v>
      </c>
      <c r="Z41" s="17">
        <v>30</v>
      </c>
      <c r="AA41" s="17">
        <v>1</v>
      </c>
      <c r="AB41" s="17">
        <v>38</v>
      </c>
      <c r="AC41" s="17"/>
      <c r="AD41" s="17"/>
      <c r="AE41" s="17">
        <f t="shared" si="6"/>
        <v>2</v>
      </c>
      <c r="AF41" s="17">
        <f t="shared" si="7"/>
        <v>68</v>
      </c>
      <c r="AG41" s="17">
        <f t="shared" si="8"/>
        <v>33</v>
      </c>
      <c r="AH41" s="17">
        <f t="shared" si="16"/>
        <v>914</v>
      </c>
      <c r="AI41" s="52"/>
      <c r="AJ41" s="46"/>
      <c r="AK41" s="72" t="str">
        <f t="shared" si="17"/>
        <v>Ліцей №19</v>
      </c>
      <c r="AL41" s="1">
        <f t="shared" si="18"/>
        <v>27.696969696969695</v>
      </c>
    </row>
    <row r="42" spans="1:42" ht="15" customHeight="1" x14ac:dyDescent="0.2">
      <c r="A42" s="36">
        <v>35</v>
      </c>
      <c r="B42" s="16" t="s">
        <v>87</v>
      </c>
      <c r="C42" s="42">
        <v>5</v>
      </c>
      <c r="D42" s="42">
        <v>140</v>
      </c>
      <c r="E42" s="17">
        <v>4</v>
      </c>
      <c r="F42" s="17">
        <v>129</v>
      </c>
      <c r="G42" s="17">
        <v>5</v>
      </c>
      <c r="H42" s="17">
        <v>111</v>
      </c>
      <c r="I42" s="17">
        <v>5</v>
      </c>
      <c r="J42" s="17">
        <v>152</v>
      </c>
      <c r="K42" s="17">
        <f t="shared" si="2"/>
        <v>19</v>
      </c>
      <c r="L42" s="17">
        <f t="shared" si="3"/>
        <v>532</v>
      </c>
      <c r="M42" s="17">
        <v>5</v>
      </c>
      <c r="N42" s="17">
        <v>160</v>
      </c>
      <c r="O42" s="17">
        <v>4</v>
      </c>
      <c r="P42" s="17">
        <v>161</v>
      </c>
      <c r="Q42" s="17">
        <v>4</v>
      </c>
      <c r="R42" s="17">
        <v>143</v>
      </c>
      <c r="S42" s="17">
        <v>4</v>
      </c>
      <c r="T42" s="52">
        <v>120</v>
      </c>
      <c r="U42" s="36">
        <v>4</v>
      </c>
      <c r="V42" s="17">
        <v>129</v>
      </c>
      <c r="W42" s="17">
        <f t="shared" si="4"/>
        <v>21</v>
      </c>
      <c r="X42" s="17">
        <f t="shared" si="5"/>
        <v>713</v>
      </c>
      <c r="Y42" s="17">
        <v>2</v>
      </c>
      <c r="Z42" s="17">
        <v>56</v>
      </c>
      <c r="AA42" s="17">
        <v>2</v>
      </c>
      <c r="AB42" s="17">
        <v>56</v>
      </c>
      <c r="AC42" s="17"/>
      <c r="AD42" s="17"/>
      <c r="AE42" s="17">
        <f t="shared" si="6"/>
        <v>4</v>
      </c>
      <c r="AF42" s="17">
        <f t="shared" si="7"/>
        <v>112</v>
      </c>
      <c r="AG42" s="17">
        <f t="shared" si="8"/>
        <v>44</v>
      </c>
      <c r="AH42" s="17">
        <f t="shared" si="16"/>
        <v>1357</v>
      </c>
      <c r="AI42" s="52"/>
      <c r="AJ42" s="46"/>
      <c r="AK42" s="72" t="str">
        <f t="shared" si="17"/>
        <v>Ліцей №21 ім.Є.Коновальця</v>
      </c>
      <c r="AL42" s="1">
        <f t="shared" si="18"/>
        <v>30.84090909090909</v>
      </c>
    </row>
    <row r="43" spans="1:42" ht="15" customHeight="1" x14ac:dyDescent="0.2">
      <c r="A43" s="36">
        <v>36</v>
      </c>
      <c r="B43" s="16" t="s">
        <v>34</v>
      </c>
      <c r="C43" s="17">
        <v>4</v>
      </c>
      <c r="D43" s="17">
        <v>128</v>
      </c>
      <c r="E43" s="17">
        <v>4</v>
      </c>
      <c r="F43" s="17">
        <v>119</v>
      </c>
      <c r="G43" s="17">
        <v>4</v>
      </c>
      <c r="H43" s="17">
        <v>117</v>
      </c>
      <c r="I43" s="17">
        <v>4</v>
      </c>
      <c r="J43" s="17">
        <v>121</v>
      </c>
      <c r="K43" s="17">
        <f>C43+E43+G43+I43</f>
        <v>16</v>
      </c>
      <c r="L43" s="17">
        <f>D43+F43+H43+J43</f>
        <v>485</v>
      </c>
      <c r="M43" s="17">
        <v>4</v>
      </c>
      <c r="N43" s="17">
        <v>128</v>
      </c>
      <c r="O43" s="17">
        <v>4</v>
      </c>
      <c r="P43" s="17">
        <v>123</v>
      </c>
      <c r="Q43" s="17">
        <v>4</v>
      </c>
      <c r="R43" s="17">
        <v>117</v>
      </c>
      <c r="S43" s="17">
        <v>4</v>
      </c>
      <c r="T43" s="52">
        <v>116</v>
      </c>
      <c r="U43" s="36">
        <v>4</v>
      </c>
      <c r="V43" s="17">
        <v>117</v>
      </c>
      <c r="W43" s="17">
        <f>M43+O43+Q43+S43+U43</f>
        <v>20</v>
      </c>
      <c r="X43" s="17">
        <f>N43+P43+R43+T43+V43</f>
        <v>601</v>
      </c>
      <c r="Y43" s="17">
        <v>1</v>
      </c>
      <c r="Z43" s="17">
        <v>38</v>
      </c>
      <c r="AA43" s="17">
        <v>2</v>
      </c>
      <c r="AB43" s="17">
        <v>47</v>
      </c>
      <c r="AC43" s="17"/>
      <c r="AD43" s="17"/>
      <c r="AE43" s="17">
        <f>AA43+Y43+AC43</f>
        <v>3</v>
      </c>
      <c r="AF43" s="17">
        <f>AB43+Z43+AD43</f>
        <v>85</v>
      </c>
      <c r="AG43" s="17">
        <f>AE43+W43+K43</f>
        <v>39</v>
      </c>
      <c r="AH43" s="17">
        <f t="shared" si="16"/>
        <v>1171</v>
      </c>
      <c r="AI43" s="52"/>
      <c r="AJ43" s="46"/>
      <c r="AK43" s="72" t="str">
        <f t="shared" si="17"/>
        <v>Ліцей №20</v>
      </c>
      <c r="AL43" s="1">
        <f t="shared" si="18"/>
        <v>30.025641025641026</v>
      </c>
    </row>
    <row r="44" spans="1:42" ht="15" customHeight="1" x14ac:dyDescent="0.2">
      <c r="A44" s="36">
        <v>37</v>
      </c>
      <c r="B44" s="16" t="s">
        <v>47</v>
      </c>
      <c r="C44" s="17">
        <v>5</v>
      </c>
      <c r="D44" s="17">
        <v>150</v>
      </c>
      <c r="E44" s="17">
        <v>4</v>
      </c>
      <c r="F44" s="17">
        <v>118</v>
      </c>
      <c r="G44" s="17">
        <v>4</v>
      </c>
      <c r="H44" s="17">
        <v>129</v>
      </c>
      <c r="I44" s="17">
        <v>6</v>
      </c>
      <c r="J44" s="17">
        <v>170</v>
      </c>
      <c r="K44" s="17">
        <f t="shared" si="2"/>
        <v>19</v>
      </c>
      <c r="L44" s="17">
        <f t="shared" si="3"/>
        <v>567</v>
      </c>
      <c r="M44" s="17">
        <v>6</v>
      </c>
      <c r="N44" s="17">
        <v>168</v>
      </c>
      <c r="O44" s="17">
        <v>6</v>
      </c>
      <c r="P44" s="17">
        <v>169</v>
      </c>
      <c r="Q44" s="17">
        <v>7</v>
      </c>
      <c r="R44" s="17">
        <v>196</v>
      </c>
      <c r="S44" s="17">
        <v>6</v>
      </c>
      <c r="T44" s="52">
        <v>164</v>
      </c>
      <c r="U44" s="36">
        <v>6</v>
      </c>
      <c r="V44" s="17">
        <v>162</v>
      </c>
      <c r="W44" s="17">
        <f t="shared" si="4"/>
        <v>31</v>
      </c>
      <c r="X44" s="17">
        <f t="shared" si="5"/>
        <v>859</v>
      </c>
      <c r="Y44" s="17">
        <v>2</v>
      </c>
      <c r="Z44" s="17">
        <v>60</v>
      </c>
      <c r="AA44" s="17">
        <v>2</v>
      </c>
      <c r="AB44" s="17">
        <v>65</v>
      </c>
      <c r="AC44" s="17"/>
      <c r="AD44" s="17"/>
      <c r="AE44" s="17">
        <f t="shared" si="6"/>
        <v>4</v>
      </c>
      <c r="AF44" s="17">
        <f t="shared" si="7"/>
        <v>125</v>
      </c>
      <c r="AG44" s="17">
        <f t="shared" si="8"/>
        <v>54</v>
      </c>
      <c r="AH44" s="17">
        <f t="shared" si="16"/>
        <v>1551</v>
      </c>
      <c r="AI44" s="52"/>
      <c r="AJ44" s="46"/>
      <c r="AK44" s="72" t="str">
        <f t="shared" si="17"/>
        <v>Ліцей №22</v>
      </c>
      <c r="AL44" s="1">
        <f t="shared" si="18"/>
        <v>28.722222222222221</v>
      </c>
    </row>
    <row r="45" spans="1:42" ht="15" customHeight="1" x14ac:dyDescent="0.2">
      <c r="A45" s="36">
        <v>38</v>
      </c>
      <c r="B45" s="16" t="s">
        <v>61</v>
      </c>
      <c r="C45" s="17">
        <v>6</v>
      </c>
      <c r="D45" s="17">
        <v>204</v>
      </c>
      <c r="E45" s="17">
        <v>6</v>
      </c>
      <c r="F45" s="17">
        <v>204</v>
      </c>
      <c r="G45" s="17">
        <v>6</v>
      </c>
      <c r="H45" s="17">
        <v>208</v>
      </c>
      <c r="I45" s="17">
        <v>6</v>
      </c>
      <c r="J45" s="17">
        <v>201</v>
      </c>
      <c r="K45" s="17">
        <f t="shared" si="2"/>
        <v>24</v>
      </c>
      <c r="L45" s="17">
        <f t="shared" si="3"/>
        <v>817</v>
      </c>
      <c r="M45" s="17">
        <v>6</v>
      </c>
      <c r="N45" s="17">
        <v>191</v>
      </c>
      <c r="O45" s="17">
        <v>6</v>
      </c>
      <c r="P45" s="17">
        <v>208</v>
      </c>
      <c r="Q45" s="17">
        <v>6</v>
      </c>
      <c r="R45" s="17">
        <v>207</v>
      </c>
      <c r="S45" s="17">
        <v>6</v>
      </c>
      <c r="T45" s="52">
        <v>196</v>
      </c>
      <c r="U45" s="36">
        <v>5</v>
      </c>
      <c r="V45" s="17">
        <v>172</v>
      </c>
      <c r="W45" s="17">
        <f t="shared" si="4"/>
        <v>29</v>
      </c>
      <c r="X45" s="17">
        <f t="shared" si="5"/>
        <v>974</v>
      </c>
      <c r="Y45" s="17">
        <v>3</v>
      </c>
      <c r="Z45" s="17">
        <v>93</v>
      </c>
      <c r="AA45" s="17">
        <v>3</v>
      </c>
      <c r="AB45" s="17">
        <v>100</v>
      </c>
      <c r="AC45" s="17"/>
      <c r="AD45" s="17"/>
      <c r="AE45" s="17">
        <f t="shared" si="6"/>
        <v>6</v>
      </c>
      <c r="AF45" s="17">
        <f t="shared" si="7"/>
        <v>193</v>
      </c>
      <c r="AG45" s="17">
        <f t="shared" si="8"/>
        <v>59</v>
      </c>
      <c r="AH45" s="17">
        <f t="shared" si="16"/>
        <v>1984</v>
      </c>
      <c r="AI45" s="52"/>
      <c r="AJ45" s="46"/>
      <c r="AK45" s="72" t="str">
        <f t="shared" si="17"/>
        <v xml:space="preserve">Ліцей  № 23 ім.Р.Гурика </v>
      </c>
      <c r="AL45" s="1">
        <f t="shared" si="18"/>
        <v>33.627118644067799</v>
      </c>
    </row>
    <row r="46" spans="1:42" ht="15" customHeight="1" x14ac:dyDescent="0.2">
      <c r="A46" s="36">
        <v>39</v>
      </c>
      <c r="B46" s="19" t="s">
        <v>48</v>
      </c>
      <c r="C46" s="17">
        <v>6</v>
      </c>
      <c r="D46" s="17">
        <v>168</v>
      </c>
      <c r="E46" s="17">
        <v>5</v>
      </c>
      <c r="F46" s="17">
        <v>148</v>
      </c>
      <c r="G46" s="17">
        <v>5</v>
      </c>
      <c r="H46" s="17">
        <v>150</v>
      </c>
      <c r="I46" s="17">
        <v>5</v>
      </c>
      <c r="J46" s="17">
        <v>166</v>
      </c>
      <c r="K46" s="17">
        <f t="shared" si="2"/>
        <v>21</v>
      </c>
      <c r="L46" s="17">
        <f t="shared" si="3"/>
        <v>632</v>
      </c>
      <c r="M46" s="17">
        <v>6</v>
      </c>
      <c r="N46" s="17">
        <v>168</v>
      </c>
      <c r="O46" s="17">
        <v>7</v>
      </c>
      <c r="P46" s="17">
        <v>184</v>
      </c>
      <c r="Q46" s="17">
        <v>6</v>
      </c>
      <c r="R46" s="17">
        <v>166</v>
      </c>
      <c r="S46" s="17">
        <v>5</v>
      </c>
      <c r="T46" s="52">
        <v>151</v>
      </c>
      <c r="U46" s="36">
        <v>5</v>
      </c>
      <c r="V46" s="17">
        <v>143</v>
      </c>
      <c r="W46" s="17">
        <f t="shared" si="4"/>
        <v>29</v>
      </c>
      <c r="X46" s="17">
        <f t="shared" si="5"/>
        <v>812</v>
      </c>
      <c r="Y46" s="17">
        <v>3</v>
      </c>
      <c r="Z46" s="17">
        <v>84</v>
      </c>
      <c r="AA46" s="17">
        <v>2</v>
      </c>
      <c r="AB46" s="17">
        <v>72</v>
      </c>
      <c r="AC46" s="17"/>
      <c r="AD46" s="17"/>
      <c r="AE46" s="17">
        <f t="shared" si="6"/>
        <v>5</v>
      </c>
      <c r="AF46" s="17">
        <f t="shared" si="7"/>
        <v>156</v>
      </c>
      <c r="AG46" s="17">
        <f t="shared" si="8"/>
        <v>55</v>
      </c>
      <c r="AH46" s="17">
        <f t="shared" si="16"/>
        <v>1600</v>
      </c>
      <c r="AI46" s="52"/>
      <c r="AJ46" s="46"/>
      <c r="AK46" s="77" t="str">
        <f t="shared" si="17"/>
        <v>Ліцей №24</v>
      </c>
      <c r="AL46" s="1">
        <f t="shared" si="18"/>
        <v>29.09090909090909</v>
      </c>
    </row>
    <row r="47" spans="1:42" ht="15" customHeight="1" x14ac:dyDescent="0.2">
      <c r="A47" s="36">
        <v>40</v>
      </c>
      <c r="B47" s="16" t="s">
        <v>49</v>
      </c>
      <c r="C47" s="17">
        <v>6</v>
      </c>
      <c r="D47" s="17">
        <v>180</v>
      </c>
      <c r="E47" s="17">
        <v>5</v>
      </c>
      <c r="F47" s="17">
        <v>146</v>
      </c>
      <c r="G47" s="17">
        <v>6</v>
      </c>
      <c r="H47" s="17">
        <v>189</v>
      </c>
      <c r="I47" s="17">
        <v>6</v>
      </c>
      <c r="J47" s="17">
        <v>196</v>
      </c>
      <c r="K47" s="17">
        <f t="shared" si="2"/>
        <v>23</v>
      </c>
      <c r="L47" s="17">
        <f t="shared" si="3"/>
        <v>711</v>
      </c>
      <c r="M47" s="17">
        <v>7</v>
      </c>
      <c r="N47" s="17">
        <v>210</v>
      </c>
      <c r="O47" s="17">
        <v>6</v>
      </c>
      <c r="P47" s="17">
        <v>183</v>
      </c>
      <c r="Q47" s="17">
        <v>6</v>
      </c>
      <c r="R47" s="17">
        <v>193</v>
      </c>
      <c r="S47" s="17">
        <v>6</v>
      </c>
      <c r="T47" s="52">
        <v>176</v>
      </c>
      <c r="U47" s="36">
        <v>5</v>
      </c>
      <c r="V47" s="17">
        <v>154</v>
      </c>
      <c r="W47" s="17">
        <f t="shared" si="4"/>
        <v>30</v>
      </c>
      <c r="X47" s="17">
        <f t="shared" si="5"/>
        <v>916</v>
      </c>
      <c r="Y47" s="17">
        <v>2</v>
      </c>
      <c r="Z47" s="17">
        <v>60</v>
      </c>
      <c r="AA47" s="17">
        <v>2</v>
      </c>
      <c r="AB47" s="17">
        <v>89</v>
      </c>
      <c r="AC47" s="17"/>
      <c r="AD47" s="17"/>
      <c r="AE47" s="17">
        <f t="shared" si="6"/>
        <v>4</v>
      </c>
      <c r="AF47" s="17">
        <f t="shared" si="7"/>
        <v>149</v>
      </c>
      <c r="AG47" s="17">
        <f t="shared" si="8"/>
        <v>57</v>
      </c>
      <c r="AH47" s="17">
        <f t="shared" si="16"/>
        <v>1776</v>
      </c>
      <c r="AI47" s="52"/>
      <c r="AJ47" s="46"/>
      <c r="AK47" s="72" t="str">
        <f t="shared" si="17"/>
        <v>Ліцей №25</v>
      </c>
      <c r="AL47" s="1">
        <f t="shared" si="18"/>
        <v>31.157894736842106</v>
      </c>
      <c r="AM47" s="5"/>
      <c r="AN47" s="5"/>
      <c r="AO47" s="5"/>
      <c r="AP47" s="5"/>
    </row>
    <row r="48" spans="1:42" ht="15" customHeight="1" x14ac:dyDescent="0.2">
      <c r="A48" s="28">
        <v>41</v>
      </c>
      <c r="B48" s="16" t="s">
        <v>73</v>
      </c>
      <c r="C48" s="16">
        <v>1</v>
      </c>
      <c r="D48" s="16">
        <v>10</v>
      </c>
      <c r="E48" s="16">
        <v>1</v>
      </c>
      <c r="F48" s="16">
        <v>16</v>
      </c>
      <c r="G48" s="16">
        <v>1</v>
      </c>
      <c r="H48" s="16">
        <v>31</v>
      </c>
      <c r="I48" s="16">
        <v>1</v>
      </c>
      <c r="J48" s="16">
        <v>28</v>
      </c>
      <c r="K48" s="17">
        <f>C48+E48+G48+I48</f>
        <v>4</v>
      </c>
      <c r="L48" s="17">
        <f>D48+F48+H48+J48</f>
        <v>85</v>
      </c>
      <c r="M48" s="16">
        <v>1</v>
      </c>
      <c r="N48" s="16">
        <v>20</v>
      </c>
      <c r="O48" s="16">
        <v>1</v>
      </c>
      <c r="P48" s="16">
        <v>23</v>
      </c>
      <c r="Q48" s="16">
        <v>1</v>
      </c>
      <c r="R48" s="16">
        <v>22</v>
      </c>
      <c r="S48" s="16">
        <v>1</v>
      </c>
      <c r="T48" s="65">
        <v>31</v>
      </c>
      <c r="U48" s="21">
        <v>1</v>
      </c>
      <c r="V48" s="16">
        <v>22</v>
      </c>
      <c r="W48" s="17">
        <f>M48+O48+Q48+S48+U48</f>
        <v>5</v>
      </c>
      <c r="X48" s="17">
        <f>N48+P48+R48+T48+V48</f>
        <v>118</v>
      </c>
      <c r="Y48" s="16">
        <v>1</v>
      </c>
      <c r="Z48" s="16">
        <v>20</v>
      </c>
      <c r="AA48" s="16">
        <v>0</v>
      </c>
      <c r="AB48" s="16">
        <v>0</v>
      </c>
      <c r="AC48" s="16"/>
      <c r="AD48" s="16"/>
      <c r="AE48" s="17">
        <f>AA48+Y48+AC48</f>
        <v>1</v>
      </c>
      <c r="AF48" s="17">
        <f>AB48+Z48+AD48</f>
        <v>20</v>
      </c>
      <c r="AG48" s="17">
        <f>AE48+W48+K48</f>
        <v>10</v>
      </c>
      <c r="AH48" s="17">
        <f t="shared" si="16"/>
        <v>223</v>
      </c>
      <c r="AI48" s="52">
        <v>1</v>
      </c>
      <c r="AJ48" s="46">
        <v>10</v>
      </c>
      <c r="AK48" s="72" t="s">
        <v>73</v>
      </c>
      <c r="AL48" s="1">
        <f t="shared" si="18"/>
        <v>22.3</v>
      </c>
    </row>
    <row r="49" spans="1:39" ht="15" customHeight="1" x14ac:dyDescent="0.2">
      <c r="A49" s="36">
        <v>42</v>
      </c>
      <c r="B49" s="16" t="s">
        <v>50</v>
      </c>
      <c r="C49" s="17">
        <v>3</v>
      </c>
      <c r="D49" s="17">
        <v>90</v>
      </c>
      <c r="E49" s="17">
        <v>3</v>
      </c>
      <c r="F49" s="17">
        <v>96</v>
      </c>
      <c r="G49" s="17">
        <v>4</v>
      </c>
      <c r="H49" s="17">
        <v>120</v>
      </c>
      <c r="I49" s="17">
        <v>4</v>
      </c>
      <c r="J49" s="17">
        <v>128</v>
      </c>
      <c r="K49" s="17">
        <f t="shared" si="2"/>
        <v>14</v>
      </c>
      <c r="L49" s="17">
        <f t="shared" si="3"/>
        <v>434</v>
      </c>
      <c r="M49" s="17">
        <v>4</v>
      </c>
      <c r="N49" s="17">
        <v>128</v>
      </c>
      <c r="O49" s="17">
        <v>4</v>
      </c>
      <c r="P49" s="17">
        <v>128</v>
      </c>
      <c r="Q49" s="17">
        <v>4</v>
      </c>
      <c r="R49" s="17">
        <v>103</v>
      </c>
      <c r="S49" s="17">
        <v>2</v>
      </c>
      <c r="T49" s="52">
        <v>56</v>
      </c>
      <c r="U49" s="36">
        <v>2</v>
      </c>
      <c r="V49" s="17">
        <v>68</v>
      </c>
      <c r="W49" s="17">
        <f t="shared" si="4"/>
        <v>16</v>
      </c>
      <c r="X49" s="17">
        <f t="shared" si="5"/>
        <v>483</v>
      </c>
      <c r="Y49" s="42">
        <v>1</v>
      </c>
      <c r="Z49" s="42">
        <v>27</v>
      </c>
      <c r="AA49" s="17">
        <v>1</v>
      </c>
      <c r="AB49" s="17">
        <v>25</v>
      </c>
      <c r="AC49" s="17"/>
      <c r="AD49" s="17"/>
      <c r="AE49" s="17">
        <f t="shared" si="6"/>
        <v>2</v>
      </c>
      <c r="AF49" s="17">
        <f t="shared" si="7"/>
        <v>52</v>
      </c>
      <c r="AG49" s="17">
        <f t="shared" si="8"/>
        <v>32</v>
      </c>
      <c r="AH49" s="17">
        <f t="shared" si="16"/>
        <v>969</v>
      </c>
      <c r="AI49" s="52"/>
      <c r="AJ49" s="46"/>
      <c r="AK49" s="72" t="str">
        <f t="shared" ref="AK49:AK56" si="19">B49</f>
        <v>Крихівецький ліцей</v>
      </c>
      <c r="AL49" s="1">
        <f t="shared" si="18"/>
        <v>30.28125</v>
      </c>
    </row>
    <row r="50" spans="1:39" ht="15" customHeight="1" x14ac:dyDescent="0.2">
      <c r="A50" s="36">
        <v>43</v>
      </c>
      <c r="B50" s="16" t="s">
        <v>52</v>
      </c>
      <c r="C50" s="17">
        <v>2</v>
      </c>
      <c r="D50" s="17">
        <v>60</v>
      </c>
      <c r="E50" s="17">
        <v>2</v>
      </c>
      <c r="F50" s="17">
        <v>53</v>
      </c>
      <c r="G50" s="17">
        <v>2</v>
      </c>
      <c r="H50" s="17">
        <v>51</v>
      </c>
      <c r="I50" s="17">
        <v>2</v>
      </c>
      <c r="J50" s="17">
        <v>57</v>
      </c>
      <c r="K50" s="17">
        <f t="shared" ref="K50:L53" si="20">C50+E50+G50+I50</f>
        <v>8</v>
      </c>
      <c r="L50" s="17">
        <f t="shared" si="20"/>
        <v>221</v>
      </c>
      <c r="M50" s="17">
        <v>2</v>
      </c>
      <c r="N50" s="17">
        <v>62</v>
      </c>
      <c r="O50" s="17">
        <v>2</v>
      </c>
      <c r="P50" s="17">
        <v>54</v>
      </c>
      <c r="Q50" s="17">
        <v>2</v>
      </c>
      <c r="R50" s="17">
        <v>50</v>
      </c>
      <c r="S50" s="17">
        <v>1</v>
      </c>
      <c r="T50" s="52">
        <v>32</v>
      </c>
      <c r="U50" s="36">
        <v>2</v>
      </c>
      <c r="V50" s="17">
        <v>43</v>
      </c>
      <c r="W50" s="17">
        <f t="shared" ref="W50:X53" si="21">M50+O50+Q50+S50+U50</f>
        <v>9</v>
      </c>
      <c r="X50" s="17">
        <f t="shared" si="21"/>
        <v>241</v>
      </c>
      <c r="Y50" s="17">
        <v>1</v>
      </c>
      <c r="Z50" s="17">
        <v>27</v>
      </c>
      <c r="AA50" s="17">
        <v>1</v>
      </c>
      <c r="AB50" s="17">
        <v>16</v>
      </c>
      <c r="AC50" s="17"/>
      <c r="AD50" s="17"/>
      <c r="AE50" s="17">
        <f t="shared" ref="AE50:AF53" si="22">AA50+Y50+AC50</f>
        <v>2</v>
      </c>
      <c r="AF50" s="17">
        <f t="shared" si="22"/>
        <v>43</v>
      </c>
      <c r="AG50" s="17">
        <f>AE50+W50+K50</f>
        <v>19</v>
      </c>
      <c r="AH50" s="17">
        <f t="shared" si="16"/>
        <v>505</v>
      </c>
      <c r="AI50" s="52"/>
      <c r="AJ50" s="46"/>
      <c r="AK50" s="72" t="str">
        <f t="shared" si="19"/>
        <v>Микитинецький ліцей</v>
      </c>
      <c r="AL50" s="1">
        <f t="shared" si="18"/>
        <v>26.578947368421051</v>
      </c>
    </row>
    <row r="51" spans="1:39" ht="15" customHeight="1" x14ac:dyDescent="0.2">
      <c r="A51" s="21">
        <v>44</v>
      </c>
      <c r="B51" s="16" t="s">
        <v>28</v>
      </c>
      <c r="C51" s="16">
        <v>1</v>
      </c>
      <c r="D51" s="16">
        <v>16</v>
      </c>
      <c r="E51" s="16">
        <v>1</v>
      </c>
      <c r="F51" s="16">
        <v>21</v>
      </c>
      <c r="G51" s="16">
        <v>1</v>
      </c>
      <c r="H51" s="16">
        <v>16</v>
      </c>
      <c r="I51" s="16">
        <v>1</v>
      </c>
      <c r="J51" s="16">
        <v>18</v>
      </c>
      <c r="K51" s="17">
        <f t="shared" si="20"/>
        <v>4</v>
      </c>
      <c r="L51" s="17">
        <f t="shared" si="20"/>
        <v>71</v>
      </c>
      <c r="M51" s="16">
        <v>1</v>
      </c>
      <c r="N51" s="16">
        <v>24</v>
      </c>
      <c r="O51" s="16">
        <v>1</v>
      </c>
      <c r="P51" s="16">
        <v>24</v>
      </c>
      <c r="Q51" s="16">
        <v>1</v>
      </c>
      <c r="R51" s="16">
        <v>25</v>
      </c>
      <c r="S51" s="16">
        <v>1</v>
      </c>
      <c r="T51" s="65">
        <v>27</v>
      </c>
      <c r="U51" s="21">
        <v>1</v>
      </c>
      <c r="V51" s="16">
        <v>27</v>
      </c>
      <c r="W51" s="17">
        <f t="shared" si="21"/>
        <v>5</v>
      </c>
      <c r="X51" s="17">
        <f t="shared" si="21"/>
        <v>127</v>
      </c>
      <c r="Y51" s="16">
        <v>1</v>
      </c>
      <c r="Z51" s="16">
        <v>20</v>
      </c>
      <c r="AA51" s="16">
        <v>1</v>
      </c>
      <c r="AB51" s="16">
        <v>22</v>
      </c>
      <c r="AC51" s="16"/>
      <c r="AD51" s="16"/>
      <c r="AE51" s="17">
        <f t="shared" si="22"/>
        <v>2</v>
      </c>
      <c r="AF51" s="17">
        <f t="shared" si="22"/>
        <v>42</v>
      </c>
      <c r="AG51" s="17">
        <f>AE51+W51+K51</f>
        <v>11</v>
      </c>
      <c r="AH51" s="17">
        <f t="shared" si="16"/>
        <v>240</v>
      </c>
      <c r="AI51" s="52"/>
      <c r="AJ51" s="46"/>
      <c r="AK51" s="72" t="str">
        <f t="shared" si="19"/>
        <v>Підпечерівський ліцей</v>
      </c>
      <c r="AL51" s="1">
        <f t="shared" si="18"/>
        <v>21.818181818181817</v>
      </c>
    </row>
    <row r="52" spans="1:39" ht="15" customHeight="1" x14ac:dyDescent="0.2">
      <c r="A52" s="21">
        <v>45</v>
      </c>
      <c r="B52" s="16" t="s">
        <v>72</v>
      </c>
      <c r="C52" s="16">
        <v>2</v>
      </c>
      <c r="D52" s="16">
        <v>38</v>
      </c>
      <c r="E52" s="16">
        <v>2</v>
      </c>
      <c r="F52" s="16">
        <v>43</v>
      </c>
      <c r="G52" s="16">
        <v>2</v>
      </c>
      <c r="H52" s="16">
        <v>48</v>
      </c>
      <c r="I52" s="16">
        <v>2</v>
      </c>
      <c r="J52" s="16">
        <v>45</v>
      </c>
      <c r="K52" s="17">
        <f t="shared" si="20"/>
        <v>8</v>
      </c>
      <c r="L52" s="17">
        <f t="shared" si="20"/>
        <v>174</v>
      </c>
      <c r="M52" s="16">
        <v>2</v>
      </c>
      <c r="N52" s="16">
        <v>54</v>
      </c>
      <c r="O52" s="16">
        <v>2</v>
      </c>
      <c r="P52" s="16">
        <v>61</v>
      </c>
      <c r="Q52" s="16">
        <v>2</v>
      </c>
      <c r="R52" s="16">
        <v>41</v>
      </c>
      <c r="S52" s="16">
        <v>2</v>
      </c>
      <c r="T52" s="65">
        <v>59</v>
      </c>
      <c r="U52" s="21">
        <v>2</v>
      </c>
      <c r="V52" s="16">
        <v>50</v>
      </c>
      <c r="W52" s="17">
        <f t="shared" si="21"/>
        <v>10</v>
      </c>
      <c r="X52" s="17">
        <f t="shared" si="21"/>
        <v>265</v>
      </c>
      <c r="Y52" s="16">
        <v>1</v>
      </c>
      <c r="Z52" s="16">
        <v>22</v>
      </c>
      <c r="AA52" s="16">
        <v>1</v>
      </c>
      <c r="AB52" s="16">
        <v>21</v>
      </c>
      <c r="AC52" s="16"/>
      <c r="AD52" s="16"/>
      <c r="AE52" s="17">
        <f t="shared" si="22"/>
        <v>2</v>
      </c>
      <c r="AF52" s="17">
        <f t="shared" si="22"/>
        <v>43</v>
      </c>
      <c r="AG52" s="17">
        <f>AE52+W52+K52</f>
        <v>20</v>
      </c>
      <c r="AH52" s="17">
        <f t="shared" si="16"/>
        <v>482</v>
      </c>
      <c r="AI52" s="52"/>
      <c r="AJ52" s="46"/>
      <c r="AK52" s="72" t="str">
        <f t="shared" si="19"/>
        <v xml:space="preserve">Радчанський ліцей </v>
      </c>
      <c r="AL52" s="1">
        <f t="shared" si="18"/>
        <v>24.1</v>
      </c>
    </row>
    <row r="53" spans="1:39" ht="15" customHeight="1" x14ac:dyDescent="0.2">
      <c r="A53" s="23">
        <v>46</v>
      </c>
      <c r="B53" s="16" t="s">
        <v>71</v>
      </c>
      <c r="C53" s="16">
        <v>1</v>
      </c>
      <c r="D53" s="16">
        <v>23</v>
      </c>
      <c r="E53" s="16">
        <v>1</v>
      </c>
      <c r="F53" s="16">
        <v>30</v>
      </c>
      <c r="G53" s="16">
        <v>1</v>
      </c>
      <c r="H53" s="16">
        <v>30</v>
      </c>
      <c r="I53" s="16">
        <v>1</v>
      </c>
      <c r="J53" s="16">
        <v>31</v>
      </c>
      <c r="K53" s="17">
        <f t="shared" si="20"/>
        <v>4</v>
      </c>
      <c r="L53" s="17">
        <f t="shared" si="20"/>
        <v>114</v>
      </c>
      <c r="M53" s="16">
        <v>1</v>
      </c>
      <c r="N53" s="16">
        <v>33</v>
      </c>
      <c r="O53" s="16">
        <v>1</v>
      </c>
      <c r="P53" s="16">
        <v>35</v>
      </c>
      <c r="Q53" s="16">
        <v>1</v>
      </c>
      <c r="R53" s="16">
        <v>30</v>
      </c>
      <c r="S53" s="16">
        <v>2</v>
      </c>
      <c r="T53" s="65">
        <v>41</v>
      </c>
      <c r="U53" s="21">
        <v>2</v>
      </c>
      <c r="V53" s="16">
        <v>45</v>
      </c>
      <c r="W53" s="17">
        <f t="shared" si="21"/>
        <v>7</v>
      </c>
      <c r="X53" s="17">
        <f t="shared" si="21"/>
        <v>184</v>
      </c>
      <c r="Y53" s="16">
        <v>1</v>
      </c>
      <c r="Z53" s="16">
        <v>20</v>
      </c>
      <c r="AA53" s="16">
        <v>1</v>
      </c>
      <c r="AB53" s="16">
        <v>24</v>
      </c>
      <c r="AC53" s="16"/>
      <c r="AD53" s="16"/>
      <c r="AE53" s="17">
        <f t="shared" si="22"/>
        <v>2</v>
      </c>
      <c r="AF53" s="17">
        <f t="shared" si="22"/>
        <v>44</v>
      </c>
      <c r="AG53" s="17">
        <f>AE53+W53+K53</f>
        <v>13</v>
      </c>
      <c r="AH53" s="17">
        <f t="shared" si="16"/>
        <v>342</v>
      </c>
      <c r="AI53" s="52"/>
      <c r="AJ53" s="46"/>
      <c r="AK53" s="72" t="str">
        <f t="shared" si="19"/>
        <v>Тисменичанський ліцей</v>
      </c>
      <c r="AL53" s="1">
        <f t="shared" si="18"/>
        <v>26.307692307692307</v>
      </c>
    </row>
    <row r="54" spans="1:39" ht="15" customHeight="1" x14ac:dyDescent="0.2">
      <c r="A54" s="36">
        <v>47</v>
      </c>
      <c r="B54" s="16" t="s">
        <v>51</v>
      </c>
      <c r="C54" s="17">
        <v>2</v>
      </c>
      <c r="D54" s="17">
        <v>60</v>
      </c>
      <c r="E54" s="17">
        <v>2</v>
      </c>
      <c r="F54" s="17">
        <v>62</v>
      </c>
      <c r="G54" s="17">
        <v>2</v>
      </c>
      <c r="H54" s="17">
        <v>51</v>
      </c>
      <c r="I54" s="17">
        <v>2</v>
      </c>
      <c r="J54" s="17">
        <v>62</v>
      </c>
      <c r="K54" s="17">
        <f t="shared" si="2"/>
        <v>8</v>
      </c>
      <c r="L54" s="17">
        <f t="shared" si="3"/>
        <v>235</v>
      </c>
      <c r="M54" s="17">
        <v>2</v>
      </c>
      <c r="N54" s="17">
        <v>72</v>
      </c>
      <c r="O54" s="17">
        <v>2</v>
      </c>
      <c r="P54" s="17">
        <v>59</v>
      </c>
      <c r="Q54" s="17">
        <v>2</v>
      </c>
      <c r="R54" s="17">
        <v>50</v>
      </c>
      <c r="S54" s="17">
        <v>2</v>
      </c>
      <c r="T54" s="52">
        <v>44</v>
      </c>
      <c r="U54" s="36">
        <v>2</v>
      </c>
      <c r="V54" s="17">
        <v>56</v>
      </c>
      <c r="W54" s="17">
        <f t="shared" si="4"/>
        <v>10</v>
      </c>
      <c r="X54" s="17">
        <f t="shared" si="5"/>
        <v>281</v>
      </c>
      <c r="Y54" s="17">
        <v>1</v>
      </c>
      <c r="Z54" s="17">
        <v>27</v>
      </c>
      <c r="AA54" s="17">
        <v>1</v>
      </c>
      <c r="AB54" s="17">
        <v>28</v>
      </c>
      <c r="AC54" s="17"/>
      <c r="AD54" s="17"/>
      <c r="AE54" s="17">
        <f t="shared" si="6"/>
        <v>2</v>
      </c>
      <c r="AF54" s="43">
        <f t="shared" si="7"/>
        <v>55</v>
      </c>
      <c r="AG54" s="43">
        <f t="shared" si="8"/>
        <v>20</v>
      </c>
      <c r="AH54" s="43">
        <f t="shared" si="16"/>
        <v>571</v>
      </c>
      <c r="AI54" s="62"/>
      <c r="AJ54" s="84"/>
      <c r="AK54" s="72" t="str">
        <f t="shared" si="19"/>
        <v>Угорницький ліцей</v>
      </c>
      <c r="AL54" s="1">
        <f t="shared" si="18"/>
        <v>28.55</v>
      </c>
    </row>
    <row r="55" spans="1:39" ht="15" customHeight="1" x14ac:dyDescent="0.2">
      <c r="A55" s="28">
        <v>48</v>
      </c>
      <c r="B55" s="16" t="s">
        <v>27</v>
      </c>
      <c r="C55" s="16">
        <v>2</v>
      </c>
      <c r="D55" s="16">
        <v>36</v>
      </c>
      <c r="E55" s="16">
        <v>2</v>
      </c>
      <c r="F55" s="16">
        <v>37</v>
      </c>
      <c r="G55" s="16">
        <v>2</v>
      </c>
      <c r="H55" s="16">
        <v>37</v>
      </c>
      <c r="I55" s="16">
        <v>2</v>
      </c>
      <c r="J55" s="16">
        <v>49</v>
      </c>
      <c r="K55" s="17">
        <f>C55+E55+G55+I55</f>
        <v>8</v>
      </c>
      <c r="L55" s="17">
        <f>D55+F55+H55+J55</f>
        <v>159</v>
      </c>
      <c r="M55" s="16">
        <v>2</v>
      </c>
      <c r="N55" s="16">
        <v>36</v>
      </c>
      <c r="O55" s="16">
        <v>2</v>
      </c>
      <c r="P55" s="16">
        <v>37</v>
      </c>
      <c r="Q55" s="16">
        <v>2</v>
      </c>
      <c r="R55" s="16">
        <v>40</v>
      </c>
      <c r="S55" s="16">
        <v>2</v>
      </c>
      <c r="T55" s="65">
        <v>42</v>
      </c>
      <c r="U55" s="21">
        <v>2</v>
      </c>
      <c r="V55" s="16">
        <v>39</v>
      </c>
      <c r="W55" s="17">
        <f>M55+O55+Q55+S55+U55</f>
        <v>10</v>
      </c>
      <c r="X55" s="17">
        <f>N55+P55+R55+T55+V55</f>
        <v>194</v>
      </c>
      <c r="Y55" s="16">
        <v>1</v>
      </c>
      <c r="Z55" s="16">
        <v>24</v>
      </c>
      <c r="AA55" s="16">
        <v>1</v>
      </c>
      <c r="AB55" s="16">
        <v>26</v>
      </c>
      <c r="AC55" s="16"/>
      <c r="AD55" s="16"/>
      <c r="AE55" s="17">
        <f>AA55+Y55+AC55</f>
        <v>2</v>
      </c>
      <c r="AF55" s="17">
        <f>AB55+Z55+AD55</f>
        <v>50</v>
      </c>
      <c r="AG55" s="17">
        <f>AE55+W55+K55</f>
        <v>20</v>
      </c>
      <c r="AH55" s="17">
        <f t="shared" si="16"/>
        <v>403</v>
      </c>
      <c r="AI55" s="52"/>
      <c r="AJ55" s="46"/>
      <c r="AK55" s="72" t="str">
        <f t="shared" si="19"/>
        <v>Черніївський ліцей</v>
      </c>
      <c r="AL55" s="1">
        <f t="shared" si="18"/>
        <v>20.149999999999999</v>
      </c>
    </row>
    <row r="56" spans="1:39" ht="15" customHeight="1" thickBot="1" x14ac:dyDescent="0.25">
      <c r="A56" s="37">
        <v>49</v>
      </c>
      <c r="B56" s="27" t="s">
        <v>83</v>
      </c>
      <c r="C56" s="27">
        <v>2</v>
      </c>
      <c r="D56" s="27">
        <v>14</v>
      </c>
      <c r="E56" s="27">
        <v>2</v>
      </c>
      <c r="F56" s="27">
        <v>10</v>
      </c>
      <c r="G56" s="27">
        <v>1</v>
      </c>
      <c r="H56" s="27">
        <v>7</v>
      </c>
      <c r="I56" s="27">
        <v>2</v>
      </c>
      <c r="J56" s="27">
        <v>14</v>
      </c>
      <c r="K56" s="27">
        <f t="shared" si="2"/>
        <v>7</v>
      </c>
      <c r="L56" s="27">
        <f t="shared" si="3"/>
        <v>45</v>
      </c>
      <c r="M56" s="27">
        <v>2</v>
      </c>
      <c r="N56" s="27">
        <v>10</v>
      </c>
      <c r="O56" s="27">
        <v>2</v>
      </c>
      <c r="P56" s="27">
        <v>9</v>
      </c>
      <c r="Q56" s="27">
        <v>2</v>
      </c>
      <c r="R56" s="27">
        <v>13</v>
      </c>
      <c r="S56" s="27">
        <v>2</v>
      </c>
      <c r="T56" s="53">
        <v>13</v>
      </c>
      <c r="U56" s="37">
        <v>2</v>
      </c>
      <c r="V56" s="27">
        <v>14</v>
      </c>
      <c r="W56" s="27">
        <f t="shared" si="4"/>
        <v>10</v>
      </c>
      <c r="X56" s="27">
        <f t="shared" si="5"/>
        <v>59</v>
      </c>
      <c r="Y56" s="27">
        <v>2</v>
      </c>
      <c r="Z56" s="27">
        <v>18</v>
      </c>
      <c r="AA56" s="27">
        <v>1</v>
      </c>
      <c r="AB56" s="27">
        <v>7</v>
      </c>
      <c r="AC56" s="27">
        <v>1</v>
      </c>
      <c r="AD56" s="27">
        <v>9</v>
      </c>
      <c r="AE56" s="27">
        <f>AA56+Y56+AC56</f>
        <v>4</v>
      </c>
      <c r="AF56" s="27">
        <f>AB56+Z56+AD56</f>
        <v>34</v>
      </c>
      <c r="AG56" s="12">
        <f>AE56+W56+K56</f>
        <v>21</v>
      </c>
      <c r="AH56" s="12">
        <f t="shared" si="16"/>
        <v>138</v>
      </c>
      <c r="AI56" s="13"/>
      <c r="AJ56" s="15"/>
      <c r="AK56" s="78" t="str">
        <f t="shared" si="19"/>
        <v>НРЦ</v>
      </c>
      <c r="AL56" s="1">
        <f t="shared" si="18"/>
        <v>6.5714285714285712</v>
      </c>
    </row>
    <row r="57" spans="1:39" ht="19.899999999999999" customHeight="1" thickBot="1" x14ac:dyDescent="0.25">
      <c r="A57" s="112" t="s">
        <v>66</v>
      </c>
      <c r="B57" s="113"/>
      <c r="C57" s="41">
        <f>SUM(C22:C56)</f>
        <v>100</v>
      </c>
      <c r="D57" s="41">
        <f t="shared" ref="D57:AH57" si="23">SUM(D22:D56)</f>
        <v>2822</v>
      </c>
      <c r="E57" s="41">
        <f t="shared" si="23"/>
        <v>92</v>
      </c>
      <c r="F57" s="41">
        <f t="shared" si="23"/>
        <v>2592</v>
      </c>
      <c r="G57" s="41">
        <f t="shared" si="23"/>
        <v>102</v>
      </c>
      <c r="H57" s="41">
        <f t="shared" si="23"/>
        <v>2856</v>
      </c>
      <c r="I57" s="41">
        <f t="shared" si="23"/>
        <v>104</v>
      </c>
      <c r="J57" s="41">
        <f t="shared" si="23"/>
        <v>3030</v>
      </c>
      <c r="K57" s="41">
        <f t="shared" si="23"/>
        <v>398</v>
      </c>
      <c r="L57" s="41">
        <f t="shared" si="23"/>
        <v>11300</v>
      </c>
      <c r="M57" s="41">
        <f t="shared" si="23"/>
        <v>117</v>
      </c>
      <c r="N57" s="41">
        <f t="shared" si="23"/>
        <v>3444</v>
      </c>
      <c r="O57" s="41">
        <f t="shared" si="23"/>
        <v>115</v>
      </c>
      <c r="P57" s="41">
        <f t="shared" si="23"/>
        <v>3393</v>
      </c>
      <c r="Q57" s="41">
        <f t="shared" si="23"/>
        <v>121</v>
      </c>
      <c r="R57" s="41">
        <f t="shared" si="23"/>
        <v>3446</v>
      </c>
      <c r="S57" s="41">
        <f t="shared" si="23"/>
        <v>112</v>
      </c>
      <c r="T57" s="56">
        <f t="shared" si="23"/>
        <v>3232</v>
      </c>
      <c r="U57" s="83">
        <f t="shared" si="23"/>
        <v>109</v>
      </c>
      <c r="V57" s="41">
        <f t="shared" si="23"/>
        <v>3059</v>
      </c>
      <c r="W57" s="41">
        <f t="shared" si="23"/>
        <v>574</v>
      </c>
      <c r="X57" s="41">
        <f t="shared" si="23"/>
        <v>16574</v>
      </c>
      <c r="Y57" s="41">
        <f t="shared" si="23"/>
        <v>58</v>
      </c>
      <c r="Z57" s="41">
        <f t="shared" si="23"/>
        <v>1630</v>
      </c>
      <c r="AA57" s="41">
        <f t="shared" si="23"/>
        <v>56</v>
      </c>
      <c r="AB57" s="41">
        <f t="shared" si="23"/>
        <v>1671</v>
      </c>
      <c r="AC57" s="41">
        <f t="shared" si="23"/>
        <v>1</v>
      </c>
      <c r="AD57" s="41">
        <f t="shared" si="23"/>
        <v>9</v>
      </c>
      <c r="AE57" s="41">
        <f t="shared" si="23"/>
        <v>115</v>
      </c>
      <c r="AF57" s="41">
        <f t="shared" si="23"/>
        <v>3310</v>
      </c>
      <c r="AG57" s="59">
        <f t="shared" si="23"/>
        <v>1087</v>
      </c>
      <c r="AH57" s="59">
        <f t="shared" si="23"/>
        <v>31184</v>
      </c>
      <c r="AI57" s="59">
        <v>1</v>
      </c>
      <c r="AJ57" s="59">
        <v>10</v>
      </c>
      <c r="AK57" s="47" t="str">
        <f>A57</f>
        <v xml:space="preserve">усього ЗЗСО І-ІІІ ст </v>
      </c>
      <c r="AL57" s="1">
        <f t="shared" si="18"/>
        <v>28.68813247470101</v>
      </c>
    </row>
    <row r="58" spans="1:39" ht="27" customHeight="1" thickBot="1" x14ac:dyDescent="0.25">
      <c r="A58" s="110" t="s">
        <v>85</v>
      </c>
      <c r="B58" s="111"/>
      <c r="C58" s="38">
        <f>C12+C21+C57</f>
        <v>122</v>
      </c>
      <c r="D58" s="38">
        <f t="shared" ref="D58:AH58" si="24">D12+D21+D57</f>
        <v>3329</v>
      </c>
      <c r="E58" s="38">
        <f t="shared" si="24"/>
        <v>115</v>
      </c>
      <c r="F58" s="38">
        <f t="shared" si="24"/>
        <v>3129</v>
      </c>
      <c r="G58" s="38">
        <f t="shared" si="24"/>
        <v>125</v>
      </c>
      <c r="H58" s="38">
        <f t="shared" si="24"/>
        <v>3422</v>
      </c>
      <c r="I58" s="38">
        <f t="shared" si="24"/>
        <v>128</v>
      </c>
      <c r="J58" s="38">
        <f t="shared" si="24"/>
        <v>3620</v>
      </c>
      <c r="K58" s="38">
        <f t="shared" si="24"/>
        <v>490</v>
      </c>
      <c r="L58" s="38">
        <f t="shared" si="24"/>
        <v>13500</v>
      </c>
      <c r="M58" s="38">
        <f t="shared" si="24"/>
        <v>125</v>
      </c>
      <c r="N58" s="38">
        <f t="shared" si="24"/>
        <v>3585</v>
      </c>
      <c r="O58" s="38">
        <f t="shared" si="24"/>
        <v>123</v>
      </c>
      <c r="P58" s="38">
        <f t="shared" si="24"/>
        <v>3548</v>
      </c>
      <c r="Q58" s="38">
        <f t="shared" si="24"/>
        <v>129</v>
      </c>
      <c r="R58" s="38">
        <f t="shared" si="24"/>
        <v>3584</v>
      </c>
      <c r="S58" s="38">
        <f t="shared" si="24"/>
        <v>120</v>
      </c>
      <c r="T58" s="54">
        <f t="shared" si="24"/>
        <v>3342</v>
      </c>
      <c r="U58" s="82">
        <f t="shared" si="24"/>
        <v>117</v>
      </c>
      <c r="V58" s="38">
        <f t="shared" si="24"/>
        <v>3184</v>
      </c>
      <c r="W58" s="38">
        <f t="shared" si="24"/>
        <v>614</v>
      </c>
      <c r="X58" s="38">
        <f t="shared" si="24"/>
        <v>17243</v>
      </c>
      <c r="Y58" s="38">
        <f t="shared" si="24"/>
        <v>58</v>
      </c>
      <c r="Z58" s="38">
        <f t="shared" si="24"/>
        <v>1630</v>
      </c>
      <c r="AA58" s="38">
        <f t="shared" si="24"/>
        <v>56</v>
      </c>
      <c r="AB58" s="38">
        <f t="shared" si="24"/>
        <v>1671</v>
      </c>
      <c r="AC58" s="38">
        <f t="shared" si="24"/>
        <v>1</v>
      </c>
      <c r="AD58" s="38">
        <f t="shared" si="24"/>
        <v>9</v>
      </c>
      <c r="AE58" s="38">
        <f t="shared" si="24"/>
        <v>115</v>
      </c>
      <c r="AF58" s="38">
        <f t="shared" si="24"/>
        <v>3310</v>
      </c>
      <c r="AG58" s="59">
        <f t="shared" si="24"/>
        <v>1219</v>
      </c>
      <c r="AH58" s="59">
        <f t="shared" si="24"/>
        <v>34053</v>
      </c>
      <c r="AI58" s="59">
        <v>1</v>
      </c>
      <c r="AJ58" s="59">
        <v>10</v>
      </c>
      <c r="AK58" s="47" t="str">
        <f>A58</f>
        <v>Усього ЗЗСО І-ІІІ ст комунальної власності</v>
      </c>
      <c r="AL58" s="1">
        <f t="shared" si="18"/>
        <v>27.935192780968006</v>
      </c>
    </row>
    <row r="59" spans="1:39" ht="15" customHeight="1" x14ac:dyDescent="0.2">
      <c r="A59" s="20">
        <v>50</v>
      </c>
      <c r="B59" s="10" t="s">
        <v>12</v>
      </c>
      <c r="C59" s="10">
        <v>1</v>
      </c>
      <c r="D59" s="10">
        <v>24</v>
      </c>
      <c r="E59" s="10">
        <v>1</v>
      </c>
      <c r="F59" s="10">
        <v>24</v>
      </c>
      <c r="G59" s="10">
        <v>1</v>
      </c>
      <c r="H59" s="10">
        <v>28</v>
      </c>
      <c r="I59" s="10">
        <v>2</v>
      </c>
      <c r="J59" s="10">
        <v>48</v>
      </c>
      <c r="K59" s="30">
        <f t="shared" si="2"/>
        <v>5</v>
      </c>
      <c r="L59" s="30">
        <f t="shared" si="3"/>
        <v>124</v>
      </c>
      <c r="M59" s="10">
        <v>1</v>
      </c>
      <c r="N59" s="10">
        <v>26</v>
      </c>
      <c r="O59" s="10">
        <v>1</v>
      </c>
      <c r="P59" s="10">
        <v>22</v>
      </c>
      <c r="Q59" s="10">
        <v>1</v>
      </c>
      <c r="R59" s="10">
        <v>18</v>
      </c>
      <c r="S59" s="10">
        <v>1</v>
      </c>
      <c r="T59" s="64">
        <v>22</v>
      </c>
      <c r="U59" s="20">
        <v>1</v>
      </c>
      <c r="V59" s="10">
        <v>16</v>
      </c>
      <c r="W59" s="30">
        <f t="shared" si="4"/>
        <v>5</v>
      </c>
      <c r="X59" s="30">
        <f t="shared" si="5"/>
        <v>104</v>
      </c>
      <c r="Y59" s="10">
        <v>1</v>
      </c>
      <c r="Z59" s="10">
        <v>19</v>
      </c>
      <c r="AA59" s="10">
        <v>1</v>
      </c>
      <c r="AB59" s="10">
        <v>14</v>
      </c>
      <c r="AC59" s="10"/>
      <c r="AD59" s="10"/>
      <c r="AE59" s="30">
        <f t="shared" si="6"/>
        <v>2</v>
      </c>
      <c r="AF59" s="30">
        <f t="shared" si="7"/>
        <v>33</v>
      </c>
      <c r="AG59" s="40">
        <f t="shared" si="8"/>
        <v>12</v>
      </c>
      <c r="AH59" s="40">
        <f t="shared" ref="AH59:AH65" si="25">AF59+X59+L59</f>
        <v>261</v>
      </c>
      <c r="AI59" s="55"/>
      <c r="AJ59" s="79"/>
      <c r="AK59" s="71" t="str">
        <f t="shared" ref="AK59:AK65" si="26">B59</f>
        <v>"Перша ластівка"</v>
      </c>
      <c r="AL59" s="1">
        <f t="shared" si="18"/>
        <v>21.75</v>
      </c>
      <c r="AM59" s="2" t="s">
        <v>15</v>
      </c>
    </row>
    <row r="60" spans="1:39" ht="15" customHeight="1" x14ac:dyDescent="0.2">
      <c r="A60" s="23">
        <v>51</v>
      </c>
      <c r="B60" s="24" t="s">
        <v>84</v>
      </c>
      <c r="C60" s="34">
        <v>3</v>
      </c>
      <c r="D60" s="34">
        <v>60</v>
      </c>
      <c r="E60" s="24">
        <v>3</v>
      </c>
      <c r="F60" s="24">
        <v>60</v>
      </c>
      <c r="G60" s="24">
        <v>3</v>
      </c>
      <c r="H60" s="24">
        <v>60</v>
      </c>
      <c r="I60" s="24">
        <v>3</v>
      </c>
      <c r="J60" s="24">
        <v>60</v>
      </c>
      <c r="K60" s="40">
        <f t="shared" si="2"/>
        <v>12</v>
      </c>
      <c r="L60" s="40">
        <f t="shared" si="3"/>
        <v>240</v>
      </c>
      <c r="M60" s="24"/>
      <c r="N60" s="24"/>
      <c r="O60" s="24"/>
      <c r="P60" s="24"/>
      <c r="Q60" s="24"/>
      <c r="R60" s="24"/>
      <c r="S60" s="24"/>
      <c r="T60" s="67"/>
      <c r="U60" s="23"/>
      <c r="V60" s="24"/>
      <c r="W60" s="40">
        <f t="shared" si="4"/>
        <v>0</v>
      </c>
      <c r="X60" s="40">
        <f t="shared" si="5"/>
        <v>0</v>
      </c>
      <c r="Y60" s="24"/>
      <c r="Z60" s="24"/>
      <c r="AA60" s="24"/>
      <c r="AB60" s="24"/>
      <c r="AC60" s="24"/>
      <c r="AD60" s="24"/>
      <c r="AE60" s="40">
        <f t="shared" si="6"/>
        <v>0</v>
      </c>
      <c r="AF60" s="40">
        <f t="shared" si="7"/>
        <v>0</v>
      </c>
      <c r="AG60" s="40">
        <f t="shared" si="8"/>
        <v>12</v>
      </c>
      <c r="AH60" s="40">
        <f t="shared" si="25"/>
        <v>240</v>
      </c>
      <c r="AI60" s="55"/>
      <c r="AJ60" s="79"/>
      <c r="AK60" s="74" t="str">
        <f t="shared" si="26"/>
        <v>Початкова Католицька школа</v>
      </c>
      <c r="AL60" s="1">
        <f t="shared" si="18"/>
        <v>20</v>
      </c>
    </row>
    <row r="61" spans="1:39" ht="15" customHeight="1" x14ac:dyDescent="0.2">
      <c r="A61" s="21">
        <v>52</v>
      </c>
      <c r="B61" s="16" t="s">
        <v>69</v>
      </c>
      <c r="C61" s="16"/>
      <c r="D61" s="16"/>
      <c r="E61" s="16"/>
      <c r="F61" s="16"/>
      <c r="G61" s="16"/>
      <c r="H61" s="16"/>
      <c r="I61" s="16"/>
      <c r="J61" s="16"/>
      <c r="K61" s="40">
        <f t="shared" ref="K61:L65" si="27">C61+E61+G61+I61</f>
        <v>0</v>
      </c>
      <c r="L61" s="40">
        <f t="shared" si="27"/>
        <v>0</v>
      </c>
      <c r="M61" s="16">
        <v>3</v>
      </c>
      <c r="N61" s="16">
        <v>66</v>
      </c>
      <c r="O61" s="16">
        <v>3</v>
      </c>
      <c r="P61" s="16">
        <v>69</v>
      </c>
      <c r="Q61" s="16">
        <v>3</v>
      </c>
      <c r="R61" s="16">
        <v>69</v>
      </c>
      <c r="S61" s="16">
        <v>3</v>
      </c>
      <c r="T61" s="65">
        <v>69</v>
      </c>
      <c r="U61" s="21">
        <v>2</v>
      </c>
      <c r="V61" s="16">
        <v>46</v>
      </c>
      <c r="W61" s="17">
        <f t="shared" si="4"/>
        <v>14</v>
      </c>
      <c r="X61" s="17">
        <f t="shared" si="5"/>
        <v>319</v>
      </c>
      <c r="Y61" s="16">
        <v>2</v>
      </c>
      <c r="Z61" s="16">
        <v>40</v>
      </c>
      <c r="AA61" s="16">
        <v>2</v>
      </c>
      <c r="AB61" s="16">
        <v>35</v>
      </c>
      <c r="AC61" s="16"/>
      <c r="AD61" s="16"/>
      <c r="AE61" s="17">
        <f>AA61+Y61+AC61</f>
        <v>4</v>
      </c>
      <c r="AF61" s="17">
        <f t="shared" si="7"/>
        <v>75</v>
      </c>
      <c r="AG61" s="17">
        <f>AE61+W61+K61</f>
        <v>18</v>
      </c>
      <c r="AH61" s="17">
        <f t="shared" si="25"/>
        <v>394</v>
      </c>
      <c r="AI61" s="52"/>
      <c r="AJ61" s="46"/>
      <c r="AK61" s="72" t="str">
        <f t="shared" si="26"/>
        <v>Католицький ліцей</v>
      </c>
      <c r="AL61" s="1">
        <f t="shared" si="18"/>
        <v>21.888888888888889</v>
      </c>
    </row>
    <row r="62" spans="1:39" ht="15" customHeight="1" x14ac:dyDescent="0.2">
      <c r="A62" s="21">
        <v>53</v>
      </c>
      <c r="B62" s="16" t="s">
        <v>81</v>
      </c>
      <c r="C62" s="16">
        <v>1</v>
      </c>
      <c r="D62" s="16">
        <v>20</v>
      </c>
      <c r="E62" s="16">
        <v>1</v>
      </c>
      <c r="F62" s="16">
        <v>20</v>
      </c>
      <c r="G62" s="16">
        <v>1</v>
      </c>
      <c r="H62" s="16">
        <v>20</v>
      </c>
      <c r="I62" s="16">
        <v>1</v>
      </c>
      <c r="J62" s="16">
        <v>20</v>
      </c>
      <c r="K62" s="40">
        <f t="shared" si="27"/>
        <v>4</v>
      </c>
      <c r="L62" s="40">
        <f t="shared" si="27"/>
        <v>80</v>
      </c>
      <c r="M62" s="16">
        <v>1</v>
      </c>
      <c r="N62" s="16">
        <v>20</v>
      </c>
      <c r="O62" s="16">
        <v>1</v>
      </c>
      <c r="P62" s="16">
        <v>20</v>
      </c>
      <c r="Q62" s="16">
        <v>1</v>
      </c>
      <c r="R62" s="16">
        <v>20</v>
      </c>
      <c r="S62" s="16">
        <v>2</v>
      </c>
      <c r="T62" s="65">
        <v>40</v>
      </c>
      <c r="U62" s="21">
        <v>1</v>
      </c>
      <c r="V62" s="16">
        <v>20</v>
      </c>
      <c r="W62" s="17">
        <f t="shared" si="4"/>
        <v>6</v>
      </c>
      <c r="X62" s="17">
        <f t="shared" si="5"/>
        <v>120</v>
      </c>
      <c r="Y62" s="16">
        <v>2</v>
      </c>
      <c r="Z62" s="16">
        <v>40</v>
      </c>
      <c r="AA62" s="16">
        <v>2</v>
      </c>
      <c r="AB62" s="16">
        <v>40</v>
      </c>
      <c r="AC62" s="16"/>
      <c r="AD62" s="16"/>
      <c r="AE62" s="17">
        <f>AA62+Y62+AC62</f>
        <v>4</v>
      </c>
      <c r="AF62" s="17">
        <f t="shared" si="7"/>
        <v>80</v>
      </c>
      <c r="AG62" s="17">
        <f>AE62+W62+K62</f>
        <v>14</v>
      </c>
      <c r="AH62" s="17">
        <f t="shared" si="25"/>
        <v>280</v>
      </c>
      <c r="AI62" s="52"/>
      <c r="AJ62" s="46"/>
      <c r="AK62" s="72" t="str">
        <f t="shared" si="26"/>
        <v>ІТ СТЕП СКУЛ</v>
      </c>
      <c r="AL62" s="1"/>
    </row>
    <row r="63" spans="1:39" ht="15" customHeight="1" x14ac:dyDescent="0.2">
      <c r="A63" s="28">
        <v>54</v>
      </c>
      <c r="B63" s="18" t="s">
        <v>91</v>
      </c>
      <c r="C63" s="18">
        <v>1</v>
      </c>
      <c r="D63" s="18">
        <v>15</v>
      </c>
      <c r="E63" s="18">
        <v>1</v>
      </c>
      <c r="F63" s="18">
        <v>15</v>
      </c>
      <c r="G63" s="18">
        <v>1</v>
      </c>
      <c r="H63" s="18">
        <v>15</v>
      </c>
      <c r="I63" s="18">
        <v>1</v>
      </c>
      <c r="J63" s="18">
        <v>15</v>
      </c>
      <c r="K63" s="40">
        <f t="shared" si="27"/>
        <v>4</v>
      </c>
      <c r="L63" s="40">
        <f t="shared" si="27"/>
        <v>60</v>
      </c>
      <c r="M63" s="18">
        <v>1</v>
      </c>
      <c r="N63" s="18">
        <v>10</v>
      </c>
      <c r="O63" s="18">
        <v>1</v>
      </c>
      <c r="P63" s="18">
        <v>10</v>
      </c>
      <c r="Q63" s="18">
        <v>1</v>
      </c>
      <c r="R63" s="18">
        <v>10</v>
      </c>
      <c r="S63" s="18">
        <v>1</v>
      </c>
      <c r="T63" s="68">
        <v>10</v>
      </c>
      <c r="U63" s="28">
        <v>1</v>
      </c>
      <c r="V63" s="18">
        <v>10</v>
      </c>
      <c r="W63" s="12">
        <f t="shared" si="4"/>
        <v>5</v>
      </c>
      <c r="X63" s="12">
        <f t="shared" si="5"/>
        <v>50</v>
      </c>
      <c r="Y63" s="18">
        <v>1</v>
      </c>
      <c r="Z63" s="18">
        <v>10</v>
      </c>
      <c r="AA63" s="18">
        <v>1</v>
      </c>
      <c r="AB63" s="18">
        <v>10</v>
      </c>
      <c r="AC63" s="18"/>
      <c r="AD63" s="18"/>
      <c r="AE63" s="12">
        <f t="shared" si="6"/>
        <v>2</v>
      </c>
      <c r="AF63" s="12">
        <f t="shared" si="7"/>
        <v>20</v>
      </c>
      <c r="AG63" s="12">
        <f>AE63+W63+K63</f>
        <v>11</v>
      </c>
      <c r="AH63" s="12">
        <f t="shared" si="25"/>
        <v>130</v>
      </c>
      <c r="AI63" s="13"/>
      <c r="AJ63" s="15"/>
      <c r="AK63" s="78" t="str">
        <f t="shared" si="26"/>
        <v>Українська ліцей "Монтессорі"</v>
      </c>
      <c r="AL63" s="1">
        <f>AH63/AG63</f>
        <v>11.818181818181818</v>
      </c>
    </row>
    <row r="64" spans="1:39" s="26" customFormat="1" ht="15" customHeight="1" x14ac:dyDescent="0.2">
      <c r="A64" s="21">
        <v>55</v>
      </c>
      <c r="B64" s="16" t="s">
        <v>82</v>
      </c>
      <c r="C64" s="16">
        <v>2</v>
      </c>
      <c r="D64" s="16">
        <v>34</v>
      </c>
      <c r="E64" s="16">
        <v>3</v>
      </c>
      <c r="F64" s="16">
        <v>49</v>
      </c>
      <c r="G64" s="16">
        <v>2</v>
      </c>
      <c r="H64" s="16">
        <v>32</v>
      </c>
      <c r="I64" s="16">
        <v>2</v>
      </c>
      <c r="J64" s="16">
        <v>32</v>
      </c>
      <c r="K64" s="40">
        <f t="shared" si="27"/>
        <v>9</v>
      </c>
      <c r="L64" s="40">
        <f t="shared" si="27"/>
        <v>147</v>
      </c>
      <c r="M64" s="16">
        <v>1</v>
      </c>
      <c r="N64" s="16">
        <v>16</v>
      </c>
      <c r="O64" s="16">
        <v>2</v>
      </c>
      <c r="P64" s="16">
        <v>32</v>
      </c>
      <c r="Q64" s="16">
        <v>1</v>
      </c>
      <c r="R64" s="16">
        <v>16</v>
      </c>
      <c r="S64" s="16">
        <v>1</v>
      </c>
      <c r="T64" s="65">
        <v>16</v>
      </c>
      <c r="U64" s="21">
        <v>1</v>
      </c>
      <c r="V64" s="16">
        <v>16</v>
      </c>
      <c r="W64" s="17">
        <f>M64+O64+Q64+S64+U64</f>
        <v>6</v>
      </c>
      <c r="X64" s="17">
        <f>N64+P64+R64+T64+V64</f>
        <v>96</v>
      </c>
      <c r="Y64" s="16">
        <v>0</v>
      </c>
      <c r="Z64" s="16">
        <v>0</v>
      </c>
      <c r="AA64" s="16">
        <v>0</v>
      </c>
      <c r="AB64" s="16">
        <v>0</v>
      </c>
      <c r="AC64" s="16"/>
      <c r="AD64" s="16"/>
      <c r="AE64" s="17">
        <f>AA64+Y64+AC64</f>
        <v>0</v>
      </c>
      <c r="AF64" s="17">
        <f>AB64+Z64+AD64</f>
        <v>0</v>
      </c>
      <c r="AG64" s="17">
        <f>AE64+W64+K64</f>
        <v>15</v>
      </c>
      <c r="AH64" s="17">
        <f t="shared" si="25"/>
        <v>243</v>
      </c>
      <c r="AI64" s="52"/>
      <c r="AJ64" s="46"/>
      <c r="AK64" s="72" t="str">
        <f t="shared" si="26"/>
        <v>Крила</v>
      </c>
      <c r="AL64" s="25"/>
    </row>
    <row r="65" spans="1:40" s="26" customFormat="1" ht="15" customHeight="1" thickBot="1" x14ac:dyDescent="0.25">
      <c r="A65" s="32">
        <v>56</v>
      </c>
      <c r="B65" s="31" t="s">
        <v>90</v>
      </c>
      <c r="C65" s="31">
        <v>3</v>
      </c>
      <c r="D65" s="31">
        <v>60</v>
      </c>
      <c r="E65" s="31">
        <v>3</v>
      </c>
      <c r="F65" s="31">
        <v>60</v>
      </c>
      <c r="G65" s="31">
        <v>3</v>
      </c>
      <c r="H65" s="31">
        <v>60</v>
      </c>
      <c r="I65" s="31">
        <v>1</v>
      </c>
      <c r="J65" s="31">
        <v>20</v>
      </c>
      <c r="K65" s="40">
        <f t="shared" si="27"/>
        <v>10</v>
      </c>
      <c r="L65" s="40">
        <f t="shared" si="27"/>
        <v>200</v>
      </c>
      <c r="M65" s="31">
        <v>2</v>
      </c>
      <c r="N65" s="31">
        <v>36</v>
      </c>
      <c r="O65" s="31">
        <v>1</v>
      </c>
      <c r="P65" s="31">
        <v>20</v>
      </c>
      <c r="Q65" s="31">
        <v>1</v>
      </c>
      <c r="R65" s="31">
        <v>20</v>
      </c>
      <c r="S65" s="31">
        <v>1</v>
      </c>
      <c r="T65" s="69">
        <v>20</v>
      </c>
      <c r="U65" s="32">
        <v>1</v>
      </c>
      <c r="V65" s="31">
        <v>20</v>
      </c>
      <c r="W65" s="33">
        <f>M65+O65+Q65+S65+U65</f>
        <v>6</v>
      </c>
      <c r="X65" s="33">
        <f>N65+P65+R65+T65+V65</f>
        <v>116</v>
      </c>
      <c r="Y65" s="31">
        <v>1</v>
      </c>
      <c r="Z65" s="31">
        <v>20</v>
      </c>
      <c r="AA65" s="31">
        <v>1</v>
      </c>
      <c r="AB65" s="31">
        <v>20</v>
      </c>
      <c r="AC65" s="31"/>
      <c r="AD65" s="31"/>
      <c r="AE65" s="33">
        <f>AA65+Y65+AC65</f>
        <v>2</v>
      </c>
      <c r="AF65" s="33">
        <f>AB65+Z65+AD65</f>
        <v>40</v>
      </c>
      <c r="AG65" s="33">
        <f>AE65+W65+K65</f>
        <v>18</v>
      </c>
      <c r="AH65" s="33">
        <f t="shared" si="25"/>
        <v>356</v>
      </c>
      <c r="AI65" s="57"/>
      <c r="AJ65" s="85"/>
      <c r="AK65" s="60" t="str">
        <f t="shared" si="26"/>
        <v>ВС СКУЛ</v>
      </c>
      <c r="AL65" s="25"/>
    </row>
    <row r="66" spans="1:40" s="26" customFormat="1" ht="36" customHeight="1" thickBot="1" x14ac:dyDescent="0.25">
      <c r="A66" s="110" t="s">
        <v>86</v>
      </c>
      <c r="B66" s="111"/>
      <c r="C66" s="35">
        <f>SUM(C59:C65)</f>
        <v>11</v>
      </c>
      <c r="D66" s="35">
        <f t="shared" ref="D66:AH66" si="28">SUM(D59:D65)</f>
        <v>213</v>
      </c>
      <c r="E66" s="35">
        <f t="shared" si="28"/>
        <v>12</v>
      </c>
      <c r="F66" s="35">
        <f t="shared" si="28"/>
        <v>228</v>
      </c>
      <c r="G66" s="35">
        <f t="shared" si="28"/>
        <v>11</v>
      </c>
      <c r="H66" s="35">
        <f t="shared" si="28"/>
        <v>215</v>
      </c>
      <c r="I66" s="35">
        <f t="shared" si="28"/>
        <v>10</v>
      </c>
      <c r="J66" s="35">
        <f t="shared" si="28"/>
        <v>195</v>
      </c>
      <c r="K66" s="38">
        <f t="shared" si="28"/>
        <v>44</v>
      </c>
      <c r="L66" s="38">
        <f t="shared" si="28"/>
        <v>851</v>
      </c>
      <c r="M66" s="35">
        <f t="shared" si="28"/>
        <v>9</v>
      </c>
      <c r="N66" s="35">
        <f t="shared" si="28"/>
        <v>174</v>
      </c>
      <c r="O66" s="35">
        <f t="shared" si="28"/>
        <v>9</v>
      </c>
      <c r="P66" s="35">
        <f t="shared" si="28"/>
        <v>173</v>
      </c>
      <c r="Q66" s="35">
        <f t="shared" si="28"/>
        <v>8</v>
      </c>
      <c r="R66" s="35">
        <f t="shared" si="28"/>
        <v>153</v>
      </c>
      <c r="S66" s="35">
        <f t="shared" si="28"/>
        <v>9</v>
      </c>
      <c r="T66" s="70">
        <f t="shared" si="28"/>
        <v>177</v>
      </c>
      <c r="U66" s="86">
        <f t="shared" si="28"/>
        <v>7</v>
      </c>
      <c r="V66" s="35">
        <f t="shared" si="28"/>
        <v>128</v>
      </c>
      <c r="W66" s="38">
        <f t="shared" si="28"/>
        <v>42</v>
      </c>
      <c r="X66" s="38">
        <f t="shared" si="28"/>
        <v>805</v>
      </c>
      <c r="Y66" s="35">
        <f t="shared" si="28"/>
        <v>7</v>
      </c>
      <c r="Z66" s="35">
        <f t="shared" si="28"/>
        <v>129</v>
      </c>
      <c r="AA66" s="35">
        <f t="shared" si="28"/>
        <v>7</v>
      </c>
      <c r="AB66" s="35">
        <f t="shared" si="28"/>
        <v>119</v>
      </c>
      <c r="AC66" s="35">
        <f t="shared" si="28"/>
        <v>0</v>
      </c>
      <c r="AD66" s="35">
        <f t="shared" si="28"/>
        <v>0</v>
      </c>
      <c r="AE66" s="38">
        <f t="shared" si="28"/>
        <v>14</v>
      </c>
      <c r="AF66" s="38">
        <f t="shared" si="28"/>
        <v>248</v>
      </c>
      <c r="AG66" s="59">
        <f t="shared" si="28"/>
        <v>100</v>
      </c>
      <c r="AH66" s="59">
        <f t="shared" si="28"/>
        <v>1904</v>
      </c>
      <c r="AI66" s="59"/>
      <c r="AJ66" s="59"/>
      <c r="AK66" s="47" t="str">
        <f>A66</f>
        <v>Усього ЗЗСО І-ІІІ ст приватної  власності</v>
      </c>
      <c r="AL66" s="25"/>
    </row>
    <row r="67" spans="1:40" s="6" customFormat="1" ht="25.9" customHeight="1" thickBot="1" x14ac:dyDescent="0.25">
      <c r="A67" s="112" t="s">
        <v>16</v>
      </c>
      <c r="B67" s="113"/>
      <c r="C67" s="38">
        <f>C58+C66</f>
        <v>133</v>
      </c>
      <c r="D67" s="38">
        <f t="shared" ref="D67:AH67" si="29">D58+D66</f>
        <v>3542</v>
      </c>
      <c r="E67" s="38">
        <f t="shared" si="29"/>
        <v>127</v>
      </c>
      <c r="F67" s="38">
        <f t="shared" si="29"/>
        <v>3357</v>
      </c>
      <c r="G67" s="38">
        <f t="shared" si="29"/>
        <v>136</v>
      </c>
      <c r="H67" s="38">
        <f t="shared" si="29"/>
        <v>3637</v>
      </c>
      <c r="I67" s="38">
        <f t="shared" si="29"/>
        <v>138</v>
      </c>
      <c r="J67" s="38">
        <f t="shared" si="29"/>
        <v>3815</v>
      </c>
      <c r="K67" s="38">
        <f t="shared" si="29"/>
        <v>534</v>
      </c>
      <c r="L67" s="38">
        <f t="shared" si="29"/>
        <v>14351</v>
      </c>
      <c r="M67" s="38">
        <f t="shared" si="29"/>
        <v>134</v>
      </c>
      <c r="N67" s="38">
        <f t="shared" si="29"/>
        <v>3759</v>
      </c>
      <c r="O67" s="38">
        <f t="shared" si="29"/>
        <v>132</v>
      </c>
      <c r="P67" s="38">
        <f t="shared" si="29"/>
        <v>3721</v>
      </c>
      <c r="Q67" s="38">
        <f t="shared" si="29"/>
        <v>137</v>
      </c>
      <c r="R67" s="38">
        <f t="shared" si="29"/>
        <v>3737</v>
      </c>
      <c r="S67" s="38">
        <f t="shared" si="29"/>
        <v>129</v>
      </c>
      <c r="T67" s="54">
        <f t="shared" si="29"/>
        <v>3519</v>
      </c>
      <c r="U67" s="82">
        <f t="shared" si="29"/>
        <v>124</v>
      </c>
      <c r="V67" s="38">
        <f t="shared" si="29"/>
        <v>3312</v>
      </c>
      <c r="W67" s="38">
        <f t="shared" si="29"/>
        <v>656</v>
      </c>
      <c r="X67" s="38">
        <f t="shared" si="29"/>
        <v>18048</v>
      </c>
      <c r="Y67" s="38">
        <f t="shared" si="29"/>
        <v>65</v>
      </c>
      <c r="Z67" s="38">
        <f t="shared" si="29"/>
        <v>1759</v>
      </c>
      <c r="AA67" s="38">
        <f t="shared" si="29"/>
        <v>63</v>
      </c>
      <c r="AB67" s="38">
        <f t="shared" si="29"/>
        <v>1790</v>
      </c>
      <c r="AC67" s="38">
        <f t="shared" si="29"/>
        <v>1</v>
      </c>
      <c r="AD67" s="38">
        <f t="shared" si="29"/>
        <v>9</v>
      </c>
      <c r="AE67" s="38">
        <f t="shared" si="29"/>
        <v>129</v>
      </c>
      <c r="AF67" s="38">
        <f t="shared" si="29"/>
        <v>3558</v>
      </c>
      <c r="AG67" s="88">
        <f t="shared" si="29"/>
        <v>1319</v>
      </c>
      <c r="AH67" s="88">
        <f t="shared" si="29"/>
        <v>35957</v>
      </c>
      <c r="AI67" s="88">
        <v>7</v>
      </c>
      <c r="AJ67" s="89">
        <v>43</v>
      </c>
      <c r="AK67" s="48" t="str">
        <f>A67</f>
        <v>Всього</v>
      </c>
      <c r="AL67" s="1">
        <f>AH67/AG67</f>
        <v>27.260803639120546</v>
      </c>
    </row>
    <row r="68" spans="1:40" ht="15.75" customHeight="1" x14ac:dyDescent="0.25">
      <c r="A68" s="105" t="s">
        <v>92</v>
      </c>
      <c r="B68" s="105"/>
      <c r="C68" s="105"/>
      <c r="D68" s="105"/>
      <c r="E68" s="105"/>
      <c r="F68" s="105"/>
      <c r="G68" s="105"/>
      <c r="H68" s="105"/>
      <c r="I68" s="105"/>
      <c r="J68" s="87"/>
      <c r="K68" s="87"/>
      <c r="L68" s="87"/>
      <c r="M68" s="87"/>
      <c r="N68" s="87"/>
      <c r="O68" s="87"/>
      <c r="P68" s="87" t="s">
        <v>93</v>
      </c>
      <c r="Q68" s="87"/>
      <c r="R68" s="7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49"/>
    </row>
    <row r="69" spans="1:40" ht="15.75" x14ac:dyDescent="0.25">
      <c r="A69" s="7"/>
      <c r="B69" s="114"/>
      <c r="C69" s="114"/>
      <c r="D69" s="114"/>
      <c r="E69" s="114"/>
      <c r="F69" s="114"/>
      <c r="G69" s="114"/>
      <c r="H69" s="114"/>
      <c r="I69" s="114"/>
      <c r="J69" s="114"/>
      <c r="K69" s="114"/>
      <c r="L69" s="114"/>
      <c r="M69" s="7"/>
      <c r="N69" s="7"/>
      <c r="O69" s="7"/>
      <c r="P69" s="7"/>
      <c r="Q69" s="7"/>
      <c r="R69" s="7"/>
      <c r="AK69" s="2" t="s">
        <v>32</v>
      </c>
    </row>
    <row r="73" spans="1:40" x14ac:dyDescent="0.2">
      <c r="I73" s="2" t="s">
        <v>15</v>
      </c>
      <c r="AN73" s="2" t="s">
        <v>20</v>
      </c>
    </row>
    <row r="80" spans="1:40" x14ac:dyDescent="0.2">
      <c r="AK80" s="2" t="s">
        <v>15</v>
      </c>
    </row>
  </sheetData>
  <mergeCells count="35">
    <mergeCell ref="B69:L69"/>
    <mergeCell ref="B4:B5"/>
    <mergeCell ref="K4:L4"/>
    <mergeCell ref="AC4:AD4"/>
    <mergeCell ref="Y4:Z4"/>
    <mergeCell ref="A58:B58"/>
    <mergeCell ref="O4:P4"/>
    <mergeCell ref="U4:V4"/>
    <mergeCell ref="AA4:AB4"/>
    <mergeCell ref="A57:B57"/>
    <mergeCell ref="A68:I68"/>
    <mergeCell ref="AK4:AK5"/>
    <mergeCell ref="Q4:R4"/>
    <mergeCell ref="AG4:AH4"/>
    <mergeCell ref="AI4:AJ4"/>
    <mergeCell ref="I4:J4"/>
    <mergeCell ref="A66:B66"/>
    <mergeCell ref="A67:B67"/>
    <mergeCell ref="A12:B12"/>
    <mergeCell ref="A21:B21"/>
    <mergeCell ref="AA1:AH1"/>
    <mergeCell ref="B2:W2"/>
    <mergeCell ref="B1:W1"/>
    <mergeCell ref="B3:W3"/>
    <mergeCell ref="X1:Z1"/>
    <mergeCell ref="X2:AH2"/>
    <mergeCell ref="X3:Z3"/>
    <mergeCell ref="A4:A5"/>
    <mergeCell ref="C4:D4"/>
    <mergeCell ref="W4:X4"/>
    <mergeCell ref="M4:N4"/>
    <mergeCell ref="AE4:AF4"/>
    <mergeCell ref="E4:F4"/>
    <mergeCell ref="G4:H4"/>
    <mergeCell ref="S4:T4"/>
  </mergeCells>
  <phoneticPr fontId="0" type="noConversion"/>
  <pageMargins left="1.3779527559055118" right="0.39370078740157483" top="0.78740157480314965" bottom="0.39370078740157483" header="0.51181102362204722" footer="0.86614173228346458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Мережа-ЗНЗ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2024-03-13T12:50:54Z</cp:lastPrinted>
  <dcterms:created xsi:type="dcterms:W3CDTF">2011-01-21T10:32:44Z</dcterms:created>
  <dcterms:modified xsi:type="dcterms:W3CDTF">2024-03-13T13:44:21Z</dcterms:modified>
</cp:coreProperties>
</file>