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березень 2 веб\"/>
    </mc:Choice>
  </mc:AlternateContent>
  <bookViews>
    <workbookView xWindow="0" yWindow="0" windowWidth="19200" windowHeight="676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Лист1!$L$8</definedName>
  </definedNames>
  <calcPr calcId="162913"/>
</workbook>
</file>

<file path=xl/calcChain.xml><?xml version="1.0" encoding="utf-8"?>
<calcChain xmlns="http://schemas.openxmlformats.org/spreadsheetml/2006/main">
  <c r="D53" i="1" l="1"/>
  <c r="D54" i="1"/>
  <c r="D55" i="1"/>
  <c r="D56" i="1"/>
  <c r="D57" i="1"/>
  <c r="F58" i="1"/>
  <c r="H58" i="1"/>
  <c r="J58" i="1"/>
  <c r="L58" i="1"/>
  <c r="D58" i="1"/>
  <c r="D59" i="1"/>
  <c r="C53" i="1"/>
  <c r="C54" i="1"/>
  <c r="C55" i="1"/>
  <c r="C56" i="1"/>
  <c r="C57" i="1"/>
  <c r="E58" i="1"/>
  <c r="G58" i="1"/>
  <c r="C58" i="1" s="1"/>
  <c r="I58" i="1"/>
  <c r="K58" i="1"/>
  <c r="C59" i="1"/>
  <c r="D21" i="1"/>
  <c r="D52" i="1"/>
  <c r="D46" i="1"/>
  <c r="D31" i="1"/>
  <c r="D45" i="1"/>
  <c r="D39" i="1"/>
  <c r="D25" i="1"/>
  <c r="D35" i="1"/>
  <c r="E47" i="1"/>
  <c r="F47" i="1"/>
  <c r="G47" i="1"/>
  <c r="H47" i="1"/>
  <c r="H60" i="1" s="1"/>
  <c r="I47" i="1"/>
  <c r="J47" i="1"/>
  <c r="K47" i="1"/>
  <c r="L47" i="1"/>
  <c r="L60" i="1" s="1"/>
  <c r="M47" i="1"/>
  <c r="N47" i="1"/>
  <c r="P30" i="1"/>
  <c r="P39" i="1"/>
  <c r="P25" i="1"/>
  <c r="T47" i="1"/>
  <c r="T60" i="1" s="1"/>
  <c r="T51" i="1"/>
  <c r="T58" i="1"/>
  <c r="U47" i="1"/>
  <c r="U51" i="1"/>
  <c r="U58" i="1"/>
  <c r="U60" i="1" s="1"/>
  <c r="Q6" i="1"/>
  <c r="Q7" i="1"/>
  <c r="Q8" i="1"/>
  <c r="Q47" i="1" s="1"/>
  <c r="Q60" i="1" s="1"/>
  <c r="Q9" i="1"/>
  <c r="Q10" i="1"/>
  <c r="Q11" i="1"/>
  <c r="Q12" i="1"/>
  <c r="S12" i="1" s="1"/>
  <c r="Q13" i="1"/>
  <c r="Q14" i="1"/>
  <c r="Q15" i="1"/>
  <c r="Q16" i="1"/>
  <c r="S16" i="1" s="1"/>
  <c r="Q17" i="1"/>
  <c r="Q18" i="1"/>
  <c r="Q19" i="1"/>
  <c r="Q20" i="1"/>
  <c r="S20" i="1" s="1"/>
  <c r="Q21" i="1"/>
  <c r="Q22" i="1"/>
  <c r="Q23" i="1"/>
  <c r="Q24" i="1"/>
  <c r="S24" i="1" s="1"/>
  <c r="Q25" i="1"/>
  <c r="Q26" i="1"/>
  <c r="Q27" i="1"/>
  <c r="Q30" i="1"/>
  <c r="S30" i="1" s="1"/>
  <c r="Q31" i="1"/>
  <c r="Q32" i="1"/>
  <c r="Q35" i="1"/>
  <c r="Q38" i="1"/>
  <c r="S38" i="1" s="1"/>
  <c r="Q39" i="1"/>
  <c r="Q40" i="1"/>
  <c r="Q48" i="1"/>
  <c r="Q51" i="1" s="1"/>
  <c r="Q49" i="1"/>
  <c r="Q50" i="1"/>
  <c r="Q58" i="1"/>
  <c r="Q59" i="1"/>
  <c r="R6" i="1"/>
  <c r="S6" i="1"/>
  <c r="R7" i="1"/>
  <c r="R8" i="1"/>
  <c r="R9" i="1"/>
  <c r="R10" i="1"/>
  <c r="S10" i="1" s="1"/>
  <c r="R11" i="1"/>
  <c r="R12" i="1"/>
  <c r="R13" i="1"/>
  <c r="R14" i="1"/>
  <c r="S14" i="1" s="1"/>
  <c r="R15" i="1"/>
  <c r="R16" i="1"/>
  <c r="R17" i="1"/>
  <c r="R18" i="1"/>
  <c r="S18" i="1" s="1"/>
  <c r="R19" i="1"/>
  <c r="R20" i="1"/>
  <c r="R21" i="1"/>
  <c r="R22" i="1"/>
  <c r="S22" i="1" s="1"/>
  <c r="R23" i="1"/>
  <c r="R24" i="1"/>
  <c r="R25" i="1"/>
  <c r="R26" i="1"/>
  <c r="S26" i="1" s="1"/>
  <c r="R27" i="1"/>
  <c r="R30" i="1"/>
  <c r="R31" i="1"/>
  <c r="R32" i="1"/>
  <c r="S32" i="1" s="1"/>
  <c r="R33" i="1"/>
  <c r="R35" i="1"/>
  <c r="R38" i="1"/>
  <c r="R39" i="1"/>
  <c r="R40" i="1"/>
  <c r="S9" i="1"/>
  <c r="S11" i="1"/>
  <c r="S13" i="1"/>
  <c r="S15" i="1"/>
  <c r="S17" i="1"/>
  <c r="S19" i="1"/>
  <c r="S21" i="1"/>
  <c r="S23" i="1"/>
  <c r="S25" i="1"/>
  <c r="S27" i="1"/>
  <c r="S31" i="1"/>
  <c r="S35" i="1"/>
  <c r="S39" i="1"/>
  <c r="S40" i="1"/>
  <c r="R48" i="1"/>
  <c r="R49" i="1"/>
  <c r="S49" i="1" s="1"/>
  <c r="R50" i="1"/>
  <c r="S50" i="1" s="1"/>
  <c r="S58" i="1"/>
  <c r="R59" i="1"/>
  <c r="S59" i="1" s="1"/>
  <c r="R58" i="1"/>
  <c r="P6" i="1"/>
  <c r="P7" i="1"/>
  <c r="P47" i="1" s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6" i="1"/>
  <c r="P27" i="1"/>
  <c r="P31" i="1"/>
  <c r="P32" i="1"/>
  <c r="P35" i="1"/>
  <c r="P38" i="1"/>
  <c r="P40" i="1"/>
  <c r="P48" i="1"/>
  <c r="P51" i="1" s="1"/>
  <c r="P49" i="1"/>
  <c r="P50" i="1"/>
  <c r="P58" i="1"/>
  <c r="P59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30" i="1"/>
  <c r="O31" i="1"/>
  <c r="O32" i="1"/>
  <c r="O35" i="1"/>
  <c r="O38" i="1"/>
  <c r="O39" i="1"/>
  <c r="O40" i="1"/>
  <c r="O47" i="1"/>
  <c r="O60" i="1" s="1"/>
  <c r="O48" i="1"/>
  <c r="O49" i="1"/>
  <c r="O50" i="1"/>
  <c r="O51" i="1"/>
  <c r="O58" i="1"/>
  <c r="O59" i="1"/>
  <c r="N51" i="1"/>
  <c r="N60" i="1" s="1"/>
  <c r="N58" i="1"/>
  <c r="M51" i="1"/>
  <c r="M58" i="1"/>
  <c r="M60" i="1" s="1"/>
  <c r="L51" i="1"/>
  <c r="K51" i="1"/>
  <c r="K60" i="1" s="1"/>
  <c r="J51" i="1"/>
  <c r="J60" i="1" s="1"/>
  <c r="I51" i="1"/>
  <c r="I60" i="1" s="1"/>
  <c r="H51" i="1"/>
  <c r="G51" i="1"/>
  <c r="G60" i="1" s="1"/>
  <c r="F51" i="1"/>
  <c r="F60" i="1" s="1"/>
  <c r="E51" i="1"/>
  <c r="E60" i="1" s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2" i="1"/>
  <c r="D23" i="1"/>
  <c r="D24" i="1"/>
  <c r="D26" i="1"/>
  <c r="D27" i="1"/>
  <c r="D28" i="1"/>
  <c r="D29" i="1"/>
  <c r="D30" i="1"/>
  <c r="D32" i="1"/>
  <c r="D33" i="1"/>
  <c r="D34" i="1"/>
  <c r="D36" i="1"/>
  <c r="D37" i="1"/>
  <c r="D38" i="1"/>
  <c r="D40" i="1"/>
  <c r="D41" i="1"/>
  <c r="D42" i="1"/>
  <c r="D43" i="1"/>
  <c r="D44" i="1"/>
  <c r="D47" i="1"/>
  <c r="D48" i="1"/>
  <c r="D49" i="1"/>
  <c r="D50" i="1"/>
  <c r="D51" i="1"/>
  <c r="C6" i="1"/>
  <c r="C7" i="1"/>
  <c r="C47" i="1" s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8" i="1"/>
  <c r="C51" i="1" s="1"/>
  <c r="C49" i="1"/>
  <c r="C50" i="1"/>
  <c r="C52" i="1"/>
  <c r="A32" i="1"/>
  <c r="A33" i="1"/>
  <c r="A34" i="1" s="1"/>
  <c r="A35" i="1" s="1"/>
  <c r="A36" i="1" s="1"/>
  <c r="A37" i="1" s="1"/>
  <c r="A38" i="1" s="1"/>
  <c r="A39" i="1" s="1"/>
  <c r="A40" i="1" s="1"/>
  <c r="A26" i="1"/>
  <c r="A27" i="1" s="1"/>
  <c r="A28" i="1" s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D60" i="1"/>
  <c r="S7" i="1"/>
  <c r="P60" i="1" l="1"/>
  <c r="C60" i="1"/>
  <c r="R47" i="1"/>
  <c r="R60" i="1" s="1"/>
  <c r="R51" i="1"/>
  <c r="S48" i="1"/>
  <c r="S51" i="1" s="1"/>
  <c r="S8" i="1"/>
  <c r="S47" i="1" s="1"/>
  <c r="S60" i="1" s="1"/>
</calcChain>
</file>

<file path=xl/sharedStrings.xml><?xml version="1.0" encoding="utf-8"?>
<sst xmlns="http://schemas.openxmlformats.org/spreadsheetml/2006/main" count="140" uniqueCount="75">
  <si>
    <t xml:space="preserve"> закладів дошкільної освіти та дошкільних відділень ЗЗСО</t>
  </si>
  <si>
    <t xml:space="preserve">до рішення виконавчого комітету </t>
  </si>
  <si>
    <t>№ з/п</t>
  </si>
  <si>
    <t>Назва закладу</t>
  </si>
  <si>
    <t>Всього груп</t>
  </si>
  <si>
    <t>в них дітей</t>
  </si>
  <si>
    <t>Ясельних груп</t>
  </si>
  <si>
    <t>Молодших дошкільних груп</t>
  </si>
  <si>
    <t>Середніх дошкільних груп</t>
  </si>
  <si>
    <t>Старших дошкільних груп</t>
  </si>
  <si>
    <t>З числа всіх груп  компенсуючого типу</t>
  </si>
  <si>
    <t>К-сть мість по плану                 яслі      дошкільні</t>
  </si>
  <si>
    <t>Разом</t>
  </si>
  <si>
    <t xml:space="preserve">З числа всіх груп інклюзивних груп </t>
  </si>
  <si>
    <t xml:space="preserve"> </t>
  </si>
  <si>
    <t>ЗДО № 1 "Калинонька"</t>
  </si>
  <si>
    <t>№ 2 "Малятко"</t>
  </si>
  <si>
    <t>№ 3 "Бджілка"</t>
  </si>
  <si>
    <t>№ 4 "Калинова сопілка"</t>
  </si>
  <si>
    <t xml:space="preserve"> № 5 "Теремок"</t>
  </si>
  <si>
    <t>№ 6 "Колобок"</t>
  </si>
  <si>
    <t>№ 7 "Золотий ключик"</t>
  </si>
  <si>
    <t>№ 9 "Дзвіночок"</t>
  </si>
  <si>
    <t>№ 10 "Катруся"</t>
  </si>
  <si>
    <t>№ 11 "Пізнайко"</t>
  </si>
  <si>
    <t>№ 12 "Струмочок"</t>
  </si>
  <si>
    <t>№ 14 "Пролісок"</t>
  </si>
  <si>
    <t>№ 15 "Гуцулочка"</t>
  </si>
  <si>
    <t>№ 16 "Сонечко"</t>
  </si>
  <si>
    <t>№ 17 "Ромашка"</t>
  </si>
  <si>
    <t>№ 18 "Зернятко"</t>
  </si>
  <si>
    <t>№ 19 "Троянда"</t>
  </si>
  <si>
    <t>№ 20 "Росинка"</t>
  </si>
  <si>
    <t>№ 21 "Подоляночка"</t>
  </si>
  <si>
    <t>№ 22 "Світанок"</t>
  </si>
  <si>
    <t>№ 23 "Дударик"</t>
  </si>
  <si>
    <t>№ 24 "Котигорошко"</t>
  </si>
  <si>
    <t>№ 25 "Янголятко"</t>
  </si>
  <si>
    <t>№ 26 "Барвінок"</t>
  </si>
  <si>
    <t>№ 27 "Карпатська казка"</t>
  </si>
  <si>
    <t>№ 28 "Квітка Карпат"</t>
  </si>
  <si>
    <t>№ 29 "Кобзарик"</t>
  </si>
  <si>
    <t>№ 30 "Ластівка"</t>
  </si>
  <si>
    <t>№31 "Мрія"</t>
  </si>
  <si>
    <t>№32 "Солов'ятко"</t>
  </si>
  <si>
    <t>№ 33 "Кристалик"</t>
  </si>
  <si>
    <t>Вовчинецький ЗДО "Ластів'ятко"</t>
  </si>
  <si>
    <t>№ 34 "Незабудка"</t>
  </si>
  <si>
    <t>№35 "Вишиванка"</t>
  </si>
  <si>
    <t>№ 36 "Віночок"</t>
  </si>
  <si>
    <t>Черніївський ЗДО "Мрія"</t>
  </si>
  <si>
    <t>Підпечерівський ЗДО"Колосок"</t>
  </si>
  <si>
    <t>Тисменичанський ЗДО "Їжачок"</t>
  </si>
  <si>
    <t>Радчанський ЗДО "Червона шапочка"</t>
  </si>
  <si>
    <t>ЗДО № 37 "Джерельце"</t>
  </si>
  <si>
    <t>Всього в ЗДО</t>
  </si>
  <si>
    <t>Початкова школа "Пасічнянська"</t>
  </si>
  <si>
    <t>НРЦ</t>
  </si>
  <si>
    <t>Всього (дошк.відд.)</t>
  </si>
  <si>
    <t xml:space="preserve"> ПЗДО (ясла-садок)"Благозаврик"</t>
  </si>
  <si>
    <t>ПЗДО (ясла-садок) "Смартік"</t>
  </si>
  <si>
    <t>ПЗДО (ясла-садок) "Зе інгліш скул"</t>
  </si>
  <si>
    <t>ПЗ Ліцей "ВС Скул"</t>
  </si>
  <si>
    <t>ПЗДО (ясла-садок) "Телесик" УГКЦ</t>
  </si>
  <si>
    <t>Всього (прив.ЗДО)</t>
  </si>
  <si>
    <t>ЗДО "Веселка" НПУ</t>
  </si>
  <si>
    <t>Всього</t>
  </si>
  <si>
    <t>Керуючий справами виконавчого комітету міської ради                                                       Ігор ШЕВЧУК</t>
  </si>
  <si>
    <t>ЗДО № 39 "Мавка"</t>
  </si>
  <si>
    <t>від                     №</t>
  </si>
  <si>
    <t xml:space="preserve"> Планова  мережа                                       </t>
  </si>
  <si>
    <t xml:space="preserve"> Івано-Франківської міської ради на 2024-2025 н.р.</t>
  </si>
  <si>
    <t xml:space="preserve">ЗДО релігійної організації  "Ковчег" </t>
  </si>
  <si>
    <t>Початкова школа ім. Софії Русової</t>
  </si>
  <si>
    <t>Додаток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</si>
</sst>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0"/>
      <color rgb="FF000000"/>
      <name val="Calibri"/>
      <scheme val="minor"/>
    </font>
    <font>
      <b/>
      <sz val="12"/>
      <color indexed="8"/>
      <name val="Times New Roman"/>
    </font>
    <font>
      <sz val="12"/>
      <color indexed="8"/>
      <name val="Times New Roman"/>
    </font>
    <font>
      <sz val="10"/>
      <color indexed="8"/>
      <name val="Arimo"/>
    </font>
    <font>
      <sz val="12"/>
      <color indexed="8"/>
      <name val="Times New Roman"/>
    </font>
    <font>
      <sz val="10"/>
      <color indexed="8"/>
      <name val="Times New Roman"/>
    </font>
    <font>
      <sz val="11"/>
      <color indexed="8"/>
      <name val="Times New Roman"/>
    </font>
    <font>
      <sz val="10"/>
      <name val="Calibri"/>
    </font>
    <font>
      <sz val="12"/>
      <color indexed="10"/>
      <name val="Times New Roman"/>
    </font>
    <font>
      <sz val="10"/>
      <color indexed="8"/>
      <name val="Arimo"/>
    </font>
    <font>
      <sz val="10"/>
      <color indexed="10"/>
      <name val="Arimo"/>
    </font>
    <font>
      <b/>
      <sz val="12"/>
      <color indexed="8"/>
      <name val="Times New Roman"/>
    </font>
    <font>
      <sz val="10"/>
      <color indexed="8"/>
      <name val="Calibri"/>
    </font>
    <font>
      <sz val="12"/>
      <name val="Times New Roman"/>
    </font>
    <font>
      <sz val="10"/>
      <name val="Arimo"/>
    </font>
    <font>
      <b/>
      <sz val="10"/>
      <name val="Arimo"/>
    </font>
    <font>
      <b/>
      <sz val="12"/>
      <name val="Times New Roman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mo"/>
    </font>
    <font>
      <b/>
      <sz val="12"/>
      <name val="Arimo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4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10" fillId="0" borderId="0" xfId="0" applyFont="1" applyAlignment="1"/>
    <xf numFmtId="0" fontId="9" fillId="2" borderId="0" xfId="0" applyFont="1" applyFill="1" applyBorder="1" applyAlignment="1"/>
    <xf numFmtId="0" fontId="2" fillId="0" borderId="0" xfId="0" applyFont="1" applyAlignment="1">
      <alignment vertical="center"/>
    </xf>
    <xf numFmtId="0" fontId="12" fillId="0" borderId="0" xfId="0" applyFont="1" applyAlignment="1"/>
    <xf numFmtId="0" fontId="14" fillId="0" borderId="0" xfId="0" applyFont="1" applyAlignment="1"/>
    <xf numFmtId="0" fontId="7" fillId="0" borderId="0" xfId="0" applyFont="1" applyAlignment="1"/>
    <xf numFmtId="0" fontId="15" fillId="0" borderId="0" xfId="0" applyFont="1" applyAlignment="1"/>
    <xf numFmtId="0" fontId="14" fillId="2" borderId="0" xfId="0" applyFont="1" applyFill="1" applyBorder="1" applyAlignment="1"/>
    <xf numFmtId="0" fontId="15" fillId="2" borderId="0" xfId="0" applyFont="1" applyFill="1" applyBorder="1" applyAlignment="1"/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18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1" fontId="13" fillId="0" borderId="4" xfId="0" applyNumberFormat="1" applyFont="1" applyBorder="1" applyAlignment="1">
      <alignment horizontal="left" vertical="center"/>
    </xf>
    <xf numFmtId="1" fontId="13" fillId="0" borderId="6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1" fontId="13" fillId="0" borderId="4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3" fillId="2" borderId="5" xfId="0" applyFont="1" applyFill="1" applyBorder="1" applyAlignment="1">
      <alignment horizontal="left" vertical="center"/>
    </xf>
    <xf numFmtId="1" fontId="16" fillId="0" borderId="4" xfId="0" applyNumberFormat="1" applyFont="1" applyBorder="1" applyAlignment="1">
      <alignment horizontal="left" vertical="center"/>
    </xf>
    <xf numFmtId="0" fontId="14" fillId="2" borderId="0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 vertical="center"/>
    </xf>
    <xf numFmtId="1" fontId="16" fillId="0" borderId="6" xfId="0" applyNumberFormat="1" applyFont="1" applyBorder="1" applyAlignment="1">
      <alignment horizontal="left" vertical="center"/>
    </xf>
    <xf numFmtId="0" fontId="15" fillId="2" borderId="0" xfId="0" applyFont="1" applyFill="1" applyBorder="1" applyAlignment="1">
      <alignment horizontal="left"/>
    </xf>
    <xf numFmtId="1" fontId="19" fillId="0" borderId="4" xfId="0" applyNumberFormat="1" applyFont="1" applyBorder="1" applyAlignment="1">
      <alignment horizontal="left" vertical="center"/>
    </xf>
    <xf numFmtId="1" fontId="20" fillId="0" borderId="4" xfId="0" applyNumberFormat="1" applyFont="1" applyBorder="1" applyAlignment="1">
      <alignment horizontal="left" vertical="center"/>
    </xf>
    <xf numFmtId="49" fontId="16" fillId="0" borderId="4" xfId="0" applyNumberFormat="1" applyFont="1" applyBorder="1" applyAlignment="1">
      <alignment horizontal="left" vertical="center" wrapText="1"/>
    </xf>
    <xf numFmtId="1" fontId="16" fillId="0" borderId="7" xfId="0" applyNumberFormat="1" applyFont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1" fontId="16" fillId="0" borderId="9" xfId="0" applyNumberFormat="1" applyFont="1" applyBorder="1" applyAlignment="1">
      <alignment horizontal="left" vertical="center"/>
    </xf>
    <xf numFmtId="1" fontId="16" fillId="0" borderId="10" xfId="0" applyNumberFormat="1" applyFont="1" applyBorder="1" applyAlignment="1">
      <alignment horizontal="left" vertical="center"/>
    </xf>
    <xf numFmtId="1" fontId="16" fillId="0" borderId="11" xfId="0" applyNumberFormat="1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2" borderId="0" xfId="0" applyFont="1" applyFill="1" applyBorder="1" applyAlignment="1">
      <alignment horizontal="left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17" fillId="0" borderId="0" xfId="0" applyFont="1" applyAlignment="1">
      <alignment horizontal="center" wrapText="1"/>
    </xf>
    <xf numFmtId="0" fontId="0" fillId="0" borderId="0" xfId="0" applyFont="1" applyAlignment="1"/>
    <xf numFmtId="0" fontId="1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7" fillId="0" borderId="13" xfId="0" applyFont="1" applyBorder="1"/>
    <xf numFmtId="2" fontId="2" fillId="0" borderId="0" xfId="0" applyNumberFormat="1" applyFont="1" applyAlignment="1">
      <alignment horizontal="left" wrapText="1" readingOrder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1"/>
  <sheetViews>
    <sheetView tabSelected="1" view="pageBreakPreview" zoomScaleNormal="100" zoomScaleSheetLayoutView="100" workbookViewId="0">
      <selection activeCell="AA5" sqref="AA5"/>
    </sheetView>
  </sheetViews>
  <sheetFormatPr defaultColWidth="14.42578125" defaultRowHeight="15" customHeight="1"/>
  <cols>
    <col min="1" max="1" width="4.5703125" customWidth="1"/>
    <col min="2" max="2" width="26.28515625" customWidth="1"/>
    <col min="3" max="3" width="6.5703125" customWidth="1"/>
    <col min="4" max="4" width="7.42578125" customWidth="1"/>
    <col min="5" max="5" width="5.85546875" customWidth="1"/>
    <col min="6" max="6" width="6.5703125" customWidth="1"/>
    <col min="7" max="7" width="7.85546875" customWidth="1"/>
    <col min="8" max="8" width="7" customWidth="1"/>
    <col min="9" max="9" width="6.85546875" customWidth="1"/>
    <col min="10" max="11" width="7" customWidth="1"/>
    <col min="12" max="12" width="6.42578125" customWidth="1"/>
    <col min="13" max="13" width="7.140625" customWidth="1"/>
    <col min="14" max="14" width="6.140625" customWidth="1"/>
    <col min="15" max="16" width="8" hidden="1" customWidth="1"/>
    <col min="17" max="17" width="6.28515625" hidden="1" customWidth="1"/>
    <col min="18" max="18" width="8.85546875" hidden="1" customWidth="1"/>
    <col min="19" max="19" width="8" hidden="1" customWidth="1"/>
    <col min="20" max="20" width="7.42578125" customWidth="1"/>
    <col min="21" max="21" width="6.42578125" customWidth="1"/>
    <col min="22" max="22" width="4.85546875" customWidth="1"/>
    <col min="23" max="30" width="7" customWidth="1"/>
  </cols>
  <sheetData>
    <row r="1" spans="1:30" s="22" customFormat="1" ht="15.75" customHeight="1">
      <c r="A1" s="59" t="s">
        <v>70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4" t="s">
        <v>74</v>
      </c>
      <c r="M1" s="64"/>
      <c r="N1" s="64"/>
      <c r="O1" s="20"/>
      <c r="P1" s="20"/>
      <c r="Q1" s="20"/>
      <c r="R1" s="20"/>
      <c r="S1" s="20"/>
      <c r="T1" s="20"/>
      <c r="U1" s="20"/>
      <c r="V1" s="21"/>
    </row>
    <row r="2" spans="1:30" ht="15.75" customHeight="1">
      <c r="A2" s="61" t="s">
        <v>0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1" t="s">
        <v>1</v>
      </c>
      <c r="M2" s="1"/>
      <c r="N2" s="1"/>
      <c r="O2" s="2"/>
      <c r="P2" s="2"/>
      <c r="Q2" s="2"/>
      <c r="R2" s="2"/>
      <c r="S2" s="2"/>
      <c r="T2" s="2"/>
      <c r="U2" s="2"/>
      <c r="V2" s="3"/>
    </row>
    <row r="3" spans="1:30" ht="15.75" customHeight="1">
      <c r="A3" s="61" t="s">
        <v>71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23" t="s">
        <v>69</v>
      </c>
      <c r="M3" s="1"/>
      <c r="N3" s="1"/>
      <c r="O3" s="2"/>
      <c r="P3" s="2"/>
      <c r="Q3" s="2"/>
      <c r="R3" s="2"/>
      <c r="S3" s="2"/>
      <c r="T3" s="2"/>
      <c r="U3" s="2"/>
      <c r="V3" s="3"/>
    </row>
    <row r="4" spans="1:30" ht="13.5" customHeight="1">
      <c r="A4" s="61"/>
      <c r="B4" s="60"/>
      <c r="C4" s="60"/>
      <c r="D4" s="60"/>
      <c r="E4" s="60"/>
      <c r="F4" s="60"/>
      <c r="G4" s="60"/>
      <c r="H4" s="60"/>
      <c r="I4" s="60"/>
      <c r="J4" s="60"/>
      <c r="K4" s="60"/>
      <c r="L4" s="1"/>
      <c r="M4" s="1"/>
      <c r="N4" s="1"/>
      <c r="O4" s="2"/>
      <c r="P4" s="2"/>
      <c r="Q4" s="2"/>
      <c r="R4" s="2"/>
      <c r="S4" s="2"/>
      <c r="T4" s="2"/>
      <c r="U4" s="2"/>
      <c r="V4" s="3"/>
    </row>
    <row r="5" spans="1:30" ht="111.75" customHeight="1">
      <c r="A5" s="4" t="s">
        <v>2</v>
      </c>
      <c r="B5" s="5" t="s">
        <v>3</v>
      </c>
      <c r="C5" s="5" t="s">
        <v>4</v>
      </c>
      <c r="D5" s="5" t="s">
        <v>5</v>
      </c>
      <c r="E5" s="6" t="s">
        <v>6</v>
      </c>
      <c r="F5" s="5" t="s">
        <v>5</v>
      </c>
      <c r="G5" s="6" t="s">
        <v>7</v>
      </c>
      <c r="H5" s="5" t="s">
        <v>5</v>
      </c>
      <c r="I5" s="7" t="s">
        <v>8</v>
      </c>
      <c r="J5" s="5" t="s">
        <v>5</v>
      </c>
      <c r="K5" s="7" t="s">
        <v>9</v>
      </c>
      <c r="L5" s="5" t="s">
        <v>5</v>
      </c>
      <c r="M5" s="5" t="s">
        <v>10</v>
      </c>
      <c r="N5" s="24" t="s">
        <v>5</v>
      </c>
      <c r="O5" s="8"/>
      <c r="P5" s="8"/>
      <c r="Q5" s="62" t="s">
        <v>11</v>
      </c>
      <c r="R5" s="63"/>
      <c r="S5" s="9" t="s">
        <v>12</v>
      </c>
      <c r="T5" s="6" t="s">
        <v>13</v>
      </c>
      <c r="U5" s="10" t="s">
        <v>5</v>
      </c>
      <c r="V5" s="3" t="s">
        <v>14</v>
      </c>
      <c r="X5" s="3" t="s">
        <v>14</v>
      </c>
    </row>
    <row r="6" spans="1:30" s="16" customFormat="1" ht="30.75" customHeight="1">
      <c r="A6" s="28">
        <v>1</v>
      </c>
      <c r="B6" s="25" t="s">
        <v>15</v>
      </c>
      <c r="C6" s="29">
        <f t="shared" ref="C6:C45" si="0">E6+G6+I6+K6</f>
        <v>10</v>
      </c>
      <c r="D6" s="29">
        <f t="shared" ref="D6:D46" si="1">SUM(F6,H6,J6,L6)</f>
        <v>240</v>
      </c>
      <c r="E6" s="29">
        <v>2</v>
      </c>
      <c r="F6" s="29">
        <v>40</v>
      </c>
      <c r="G6" s="29">
        <v>2</v>
      </c>
      <c r="H6" s="29">
        <v>50</v>
      </c>
      <c r="I6" s="29">
        <v>3</v>
      </c>
      <c r="J6" s="29">
        <v>75</v>
      </c>
      <c r="K6" s="29">
        <v>3</v>
      </c>
      <c r="L6" s="29">
        <v>75</v>
      </c>
      <c r="M6" s="29"/>
      <c r="N6" s="29"/>
      <c r="O6" s="29">
        <f t="shared" ref="O6:O26" si="2">E6+G6</f>
        <v>4</v>
      </c>
      <c r="P6" s="29">
        <f t="shared" ref="P6:P26" si="3">F6+H6</f>
        <v>90</v>
      </c>
      <c r="Q6" s="29">
        <f t="shared" ref="Q6:Q26" si="4">E6*15</f>
        <v>30</v>
      </c>
      <c r="R6" s="29">
        <f t="shared" ref="R6:R26" si="5">G6*20</f>
        <v>40</v>
      </c>
      <c r="S6" s="29">
        <f t="shared" ref="S6:S27" si="6">Q6+R6</f>
        <v>70</v>
      </c>
      <c r="T6" s="29">
        <v>2</v>
      </c>
      <c r="U6" s="30">
        <v>2</v>
      </c>
      <c r="V6" s="31" t="s">
        <v>14</v>
      </c>
      <c r="W6" s="32"/>
      <c r="X6" s="15" t="s">
        <v>14</v>
      </c>
    </row>
    <row r="7" spans="1:30" ht="23.25" customHeight="1">
      <c r="A7" s="33">
        <f t="shared" ref="A7:A23" si="7">A6+1</f>
        <v>2</v>
      </c>
      <c r="B7" s="25" t="s">
        <v>16</v>
      </c>
      <c r="C7" s="29">
        <f t="shared" si="0"/>
        <v>4</v>
      </c>
      <c r="D7" s="29">
        <f t="shared" si="1"/>
        <v>90</v>
      </c>
      <c r="E7" s="34">
        <v>0</v>
      </c>
      <c r="F7" s="34">
        <v>0</v>
      </c>
      <c r="G7" s="34">
        <v>1</v>
      </c>
      <c r="H7" s="34">
        <v>25</v>
      </c>
      <c r="I7" s="34">
        <v>1</v>
      </c>
      <c r="J7" s="34">
        <v>25</v>
      </c>
      <c r="K7" s="34">
        <v>2</v>
      </c>
      <c r="L7" s="34">
        <v>40</v>
      </c>
      <c r="M7" s="29"/>
      <c r="N7" s="29"/>
      <c r="O7" s="29">
        <f t="shared" si="2"/>
        <v>1</v>
      </c>
      <c r="P7" s="29">
        <f t="shared" si="3"/>
        <v>25</v>
      </c>
      <c r="Q7" s="29">
        <f t="shared" si="4"/>
        <v>0</v>
      </c>
      <c r="R7" s="29">
        <f t="shared" si="5"/>
        <v>20</v>
      </c>
      <c r="S7" s="29">
        <f t="shared" si="6"/>
        <v>20</v>
      </c>
      <c r="T7" s="29">
        <v>4</v>
      </c>
      <c r="U7" s="30">
        <v>4</v>
      </c>
      <c r="V7" s="35" t="s">
        <v>14</v>
      </c>
      <c r="W7" s="36"/>
      <c r="X7" s="11"/>
    </row>
    <row r="8" spans="1:30" s="16" customFormat="1" ht="19.5" customHeight="1">
      <c r="A8" s="28">
        <f t="shared" si="7"/>
        <v>3</v>
      </c>
      <c r="B8" s="25" t="s">
        <v>17</v>
      </c>
      <c r="C8" s="29">
        <f t="shared" si="0"/>
        <v>11</v>
      </c>
      <c r="D8" s="29">
        <f t="shared" si="1"/>
        <v>273</v>
      </c>
      <c r="E8" s="34">
        <v>2</v>
      </c>
      <c r="F8" s="34">
        <v>40</v>
      </c>
      <c r="G8" s="34">
        <v>3</v>
      </c>
      <c r="H8" s="34">
        <v>75</v>
      </c>
      <c r="I8" s="34">
        <v>3</v>
      </c>
      <c r="J8" s="34">
        <v>80</v>
      </c>
      <c r="K8" s="34">
        <v>3</v>
      </c>
      <c r="L8" s="34">
        <v>78</v>
      </c>
      <c r="M8" s="34"/>
      <c r="N8" s="34"/>
      <c r="O8" s="29">
        <f t="shared" si="2"/>
        <v>5</v>
      </c>
      <c r="P8" s="29">
        <f t="shared" si="3"/>
        <v>115</v>
      </c>
      <c r="Q8" s="29">
        <f t="shared" si="4"/>
        <v>30</v>
      </c>
      <c r="R8" s="29">
        <f t="shared" si="5"/>
        <v>60</v>
      </c>
      <c r="S8" s="29">
        <f t="shared" si="6"/>
        <v>90</v>
      </c>
      <c r="T8" s="29">
        <v>5</v>
      </c>
      <c r="U8" s="30">
        <v>5</v>
      </c>
      <c r="V8" s="31"/>
      <c r="W8" s="32"/>
      <c r="X8" s="15" t="s">
        <v>14</v>
      </c>
    </row>
    <row r="9" spans="1:30" s="16" customFormat="1" ht="21" customHeight="1">
      <c r="A9" s="28">
        <f t="shared" si="7"/>
        <v>4</v>
      </c>
      <c r="B9" s="25" t="s">
        <v>18</v>
      </c>
      <c r="C9" s="29">
        <f t="shared" si="0"/>
        <v>11</v>
      </c>
      <c r="D9" s="29">
        <f t="shared" si="1"/>
        <v>293</v>
      </c>
      <c r="E9" s="34">
        <v>2</v>
      </c>
      <c r="F9" s="34">
        <v>50</v>
      </c>
      <c r="G9" s="34">
        <v>3</v>
      </c>
      <c r="H9" s="34">
        <v>83</v>
      </c>
      <c r="I9" s="34">
        <v>3</v>
      </c>
      <c r="J9" s="34">
        <v>81</v>
      </c>
      <c r="K9" s="34">
        <v>3</v>
      </c>
      <c r="L9" s="34">
        <v>79</v>
      </c>
      <c r="M9" s="29"/>
      <c r="N9" s="29"/>
      <c r="O9" s="29">
        <f t="shared" si="2"/>
        <v>5</v>
      </c>
      <c r="P9" s="29">
        <f t="shared" si="3"/>
        <v>133</v>
      </c>
      <c r="Q9" s="29">
        <f t="shared" si="4"/>
        <v>30</v>
      </c>
      <c r="R9" s="29">
        <f t="shared" si="5"/>
        <v>60</v>
      </c>
      <c r="S9" s="29">
        <f t="shared" si="6"/>
        <v>90</v>
      </c>
      <c r="T9" s="29">
        <v>4</v>
      </c>
      <c r="U9" s="30">
        <v>4</v>
      </c>
      <c r="V9" s="31"/>
      <c r="W9" s="32"/>
      <c r="X9" s="15"/>
    </row>
    <row r="10" spans="1:30" s="16" customFormat="1" ht="15.75">
      <c r="A10" s="28">
        <f t="shared" si="7"/>
        <v>5</v>
      </c>
      <c r="B10" s="25" t="s">
        <v>19</v>
      </c>
      <c r="C10" s="29">
        <f t="shared" si="0"/>
        <v>4</v>
      </c>
      <c r="D10" s="29">
        <f t="shared" si="1"/>
        <v>95</v>
      </c>
      <c r="E10" s="29">
        <v>1</v>
      </c>
      <c r="F10" s="29">
        <v>20</v>
      </c>
      <c r="G10" s="34">
        <v>1</v>
      </c>
      <c r="H10" s="34">
        <v>25</v>
      </c>
      <c r="I10" s="34">
        <v>1</v>
      </c>
      <c r="J10" s="34">
        <v>25</v>
      </c>
      <c r="K10" s="34">
        <v>1</v>
      </c>
      <c r="L10" s="34">
        <v>25</v>
      </c>
      <c r="M10" s="29" t="s">
        <v>14</v>
      </c>
      <c r="N10" s="29" t="s">
        <v>14</v>
      </c>
      <c r="O10" s="29">
        <f t="shared" si="2"/>
        <v>2</v>
      </c>
      <c r="P10" s="29">
        <f t="shared" si="3"/>
        <v>45</v>
      </c>
      <c r="Q10" s="29">
        <f t="shared" si="4"/>
        <v>15</v>
      </c>
      <c r="R10" s="29">
        <f t="shared" si="5"/>
        <v>20</v>
      </c>
      <c r="S10" s="29">
        <f t="shared" si="6"/>
        <v>35</v>
      </c>
      <c r="T10" s="29">
        <v>1</v>
      </c>
      <c r="U10" s="30">
        <v>1</v>
      </c>
      <c r="V10" s="31"/>
      <c r="W10" s="32"/>
      <c r="X10" s="15" t="s">
        <v>14</v>
      </c>
    </row>
    <row r="11" spans="1:30" s="16" customFormat="1" ht="15.75">
      <c r="A11" s="28">
        <f t="shared" si="7"/>
        <v>6</v>
      </c>
      <c r="B11" s="25" t="s">
        <v>20</v>
      </c>
      <c r="C11" s="29">
        <f t="shared" si="0"/>
        <v>5</v>
      </c>
      <c r="D11" s="29">
        <f t="shared" si="1"/>
        <v>90</v>
      </c>
      <c r="E11" s="34">
        <v>1</v>
      </c>
      <c r="F11" s="34">
        <v>20</v>
      </c>
      <c r="G11" s="34">
        <v>1</v>
      </c>
      <c r="H11" s="34">
        <v>25</v>
      </c>
      <c r="I11" s="34">
        <v>1</v>
      </c>
      <c r="J11" s="34">
        <v>15</v>
      </c>
      <c r="K11" s="34">
        <v>2</v>
      </c>
      <c r="L11" s="34">
        <v>30</v>
      </c>
      <c r="M11" s="29"/>
      <c r="N11" s="29"/>
      <c r="O11" s="29">
        <f t="shared" si="2"/>
        <v>2</v>
      </c>
      <c r="P11" s="29">
        <f t="shared" si="3"/>
        <v>45</v>
      </c>
      <c r="Q11" s="29">
        <f t="shared" si="4"/>
        <v>15</v>
      </c>
      <c r="R11" s="29">
        <f t="shared" si="5"/>
        <v>20</v>
      </c>
      <c r="S11" s="29">
        <f t="shared" si="6"/>
        <v>35</v>
      </c>
      <c r="T11" s="29">
        <v>1</v>
      </c>
      <c r="U11" s="30">
        <v>1</v>
      </c>
      <c r="V11" s="31" t="s">
        <v>14</v>
      </c>
      <c r="W11" s="31"/>
      <c r="X11" s="15" t="s">
        <v>14</v>
      </c>
    </row>
    <row r="12" spans="1:30" s="16" customFormat="1" ht="15.75" customHeight="1">
      <c r="A12" s="28">
        <f t="shared" si="7"/>
        <v>7</v>
      </c>
      <c r="B12" s="26" t="s">
        <v>21</v>
      </c>
      <c r="C12" s="29">
        <f t="shared" si="0"/>
        <v>4</v>
      </c>
      <c r="D12" s="29">
        <f t="shared" si="1"/>
        <v>80</v>
      </c>
      <c r="E12" s="34">
        <v>1</v>
      </c>
      <c r="F12" s="34">
        <v>16</v>
      </c>
      <c r="G12" s="34">
        <v>1</v>
      </c>
      <c r="H12" s="34">
        <v>23</v>
      </c>
      <c r="I12" s="34">
        <v>1</v>
      </c>
      <c r="J12" s="34">
        <v>20</v>
      </c>
      <c r="K12" s="34">
        <v>1</v>
      </c>
      <c r="L12" s="34">
        <v>21</v>
      </c>
      <c r="M12" s="29"/>
      <c r="N12" s="29"/>
      <c r="O12" s="29">
        <f t="shared" si="2"/>
        <v>2</v>
      </c>
      <c r="P12" s="29">
        <f t="shared" si="3"/>
        <v>39</v>
      </c>
      <c r="Q12" s="29">
        <f t="shared" si="4"/>
        <v>15</v>
      </c>
      <c r="R12" s="29">
        <f t="shared" si="5"/>
        <v>20</v>
      </c>
      <c r="S12" s="29">
        <f t="shared" si="6"/>
        <v>35</v>
      </c>
      <c r="T12" s="29">
        <v>0</v>
      </c>
      <c r="U12" s="30">
        <v>0</v>
      </c>
      <c r="V12" s="31"/>
      <c r="W12" s="32"/>
      <c r="X12" s="15" t="s">
        <v>14</v>
      </c>
    </row>
    <row r="13" spans="1:30" s="16" customFormat="1" ht="15.75">
      <c r="A13" s="28">
        <f t="shared" si="7"/>
        <v>8</v>
      </c>
      <c r="B13" s="25" t="s">
        <v>22</v>
      </c>
      <c r="C13" s="29">
        <f t="shared" si="0"/>
        <v>4</v>
      </c>
      <c r="D13" s="29">
        <f t="shared" si="1"/>
        <v>105</v>
      </c>
      <c r="E13" s="34">
        <v>1</v>
      </c>
      <c r="F13" s="34">
        <v>17</v>
      </c>
      <c r="G13" s="34">
        <v>1</v>
      </c>
      <c r="H13" s="34">
        <v>28</v>
      </c>
      <c r="I13" s="34">
        <v>1</v>
      </c>
      <c r="J13" s="34">
        <v>30</v>
      </c>
      <c r="K13" s="34">
        <v>1</v>
      </c>
      <c r="L13" s="34">
        <v>30</v>
      </c>
      <c r="M13" s="29"/>
      <c r="N13" s="29"/>
      <c r="O13" s="29">
        <f t="shared" si="2"/>
        <v>2</v>
      </c>
      <c r="P13" s="29">
        <f t="shared" si="3"/>
        <v>45</v>
      </c>
      <c r="Q13" s="29">
        <f t="shared" si="4"/>
        <v>15</v>
      </c>
      <c r="R13" s="29">
        <f t="shared" si="5"/>
        <v>20</v>
      </c>
      <c r="S13" s="29">
        <f t="shared" si="6"/>
        <v>35</v>
      </c>
      <c r="T13" s="29">
        <v>2</v>
      </c>
      <c r="U13" s="30">
        <v>3</v>
      </c>
      <c r="V13" s="31"/>
      <c r="W13" s="31"/>
      <c r="X13" s="15" t="s">
        <v>14</v>
      </c>
      <c r="Y13" s="15"/>
      <c r="Z13" s="15"/>
      <c r="AA13" s="15"/>
      <c r="AB13" s="15"/>
      <c r="AC13" s="15"/>
      <c r="AD13" s="15"/>
    </row>
    <row r="14" spans="1:30" s="16" customFormat="1" ht="15.75">
      <c r="A14" s="28">
        <f t="shared" si="7"/>
        <v>9</v>
      </c>
      <c r="B14" s="25" t="s">
        <v>23</v>
      </c>
      <c r="C14" s="29">
        <f t="shared" si="0"/>
        <v>12</v>
      </c>
      <c r="D14" s="29">
        <f t="shared" si="1"/>
        <v>283</v>
      </c>
      <c r="E14" s="34">
        <v>2</v>
      </c>
      <c r="F14" s="34">
        <v>40</v>
      </c>
      <c r="G14" s="34">
        <v>3</v>
      </c>
      <c r="H14" s="34">
        <v>75</v>
      </c>
      <c r="I14" s="34">
        <v>4</v>
      </c>
      <c r="J14" s="34">
        <v>89</v>
      </c>
      <c r="K14" s="34">
        <v>3</v>
      </c>
      <c r="L14" s="34">
        <v>79</v>
      </c>
      <c r="M14" s="29"/>
      <c r="N14" s="29"/>
      <c r="O14" s="29">
        <f t="shared" si="2"/>
        <v>5</v>
      </c>
      <c r="P14" s="29">
        <f t="shared" si="3"/>
        <v>115</v>
      </c>
      <c r="Q14" s="29">
        <f t="shared" si="4"/>
        <v>30</v>
      </c>
      <c r="R14" s="29">
        <f t="shared" si="5"/>
        <v>60</v>
      </c>
      <c r="S14" s="29">
        <f t="shared" si="6"/>
        <v>90</v>
      </c>
      <c r="T14" s="29">
        <v>2</v>
      </c>
      <c r="U14" s="30">
        <v>2</v>
      </c>
      <c r="V14" s="31"/>
      <c r="W14" s="32"/>
      <c r="X14" s="15" t="s">
        <v>14</v>
      </c>
    </row>
    <row r="15" spans="1:30" s="16" customFormat="1" ht="15.75">
      <c r="A15" s="28">
        <f t="shared" si="7"/>
        <v>10</v>
      </c>
      <c r="B15" s="25" t="s">
        <v>24</v>
      </c>
      <c r="C15" s="29">
        <f t="shared" si="0"/>
        <v>11</v>
      </c>
      <c r="D15" s="29">
        <f t="shared" si="1"/>
        <v>281</v>
      </c>
      <c r="E15" s="34">
        <v>1</v>
      </c>
      <c r="F15" s="34">
        <v>20</v>
      </c>
      <c r="G15" s="34">
        <v>4</v>
      </c>
      <c r="H15" s="34">
        <v>100</v>
      </c>
      <c r="I15" s="34">
        <v>3</v>
      </c>
      <c r="J15" s="34">
        <v>79</v>
      </c>
      <c r="K15" s="34">
        <v>3</v>
      </c>
      <c r="L15" s="34">
        <v>82</v>
      </c>
      <c r="M15" s="29"/>
      <c r="N15" s="29"/>
      <c r="O15" s="29">
        <f t="shared" si="2"/>
        <v>5</v>
      </c>
      <c r="P15" s="29">
        <f t="shared" si="3"/>
        <v>120</v>
      </c>
      <c r="Q15" s="29">
        <f t="shared" si="4"/>
        <v>15</v>
      </c>
      <c r="R15" s="29">
        <f t="shared" si="5"/>
        <v>80</v>
      </c>
      <c r="S15" s="29">
        <f t="shared" si="6"/>
        <v>95</v>
      </c>
      <c r="T15" s="29">
        <v>3</v>
      </c>
      <c r="U15" s="30">
        <v>3</v>
      </c>
      <c r="V15" s="31"/>
      <c r="W15" s="32"/>
      <c r="X15" s="15" t="s">
        <v>14</v>
      </c>
    </row>
    <row r="16" spans="1:30" s="16" customFormat="1" ht="15.75">
      <c r="A16" s="28">
        <f t="shared" si="7"/>
        <v>11</v>
      </c>
      <c r="B16" s="25" t="s">
        <v>25</v>
      </c>
      <c r="C16" s="29">
        <f t="shared" si="0"/>
        <v>11</v>
      </c>
      <c r="D16" s="29">
        <f t="shared" si="1"/>
        <v>220</v>
      </c>
      <c r="E16" s="34">
        <v>3</v>
      </c>
      <c r="F16" s="34">
        <v>45</v>
      </c>
      <c r="G16" s="34">
        <v>3</v>
      </c>
      <c r="H16" s="34">
        <v>66</v>
      </c>
      <c r="I16" s="34">
        <v>2</v>
      </c>
      <c r="J16" s="34">
        <v>44</v>
      </c>
      <c r="K16" s="34">
        <v>3</v>
      </c>
      <c r="L16" s="34">
        <v>65</v>
      </c>
      <c r="M16" s="29"/>
      <c r="N16" s="29"/>
      <c r="O16" s="29">
        <f t="shared" si="2"/>
        <v>6</v>
      </c>
      <c r="P16" s="29">
        <f t="shared" si="3"/>
        <v>111</v>
      </c>
      <c r="Q16" s="29">
        <f t="shared" si="4"/>
        <v>45</v>
      </c>
      <c r="R16" s="29">
        <f t="shared" si="5"/>
        <v>60</v>
      </c>
      <c r="S16" s="29">
        <f t="shared" si="6"/>
        <v>105</v>
      </c>
      <c r="T16" s="29">
        <v>4</v>
      </c>
      <c r="U16" s="30">
        <v>6</v>
      </c>
      <c r="V16" s="31" t="s">
        <v>14</v>
      </c>
      <c r="W16" s="32"/>
      <c r="X16" s="15" t="s">
        <v>14</v>
      </c>
    </row>
    <row r="17" spans="1:30" s="16" customFormat="1" ht="15.75">
      <c r="A17" s="28">
        <f t="shared" si="7"/>
        <v>12</v>
      </c>
      <c r="B17" s="25" t="s">
        <v>26</v>
      </c>
      <c r="C17" s="29">
        <f t="shared" si="0"/>
        <v>6</v>
      </c>
      <c r="D17" s="29">
        <f t="shared" si="1"/>
        <v>145</v>
      </c>
      <c r="E17" s="34">
        <v>1</v>
      </c>
      <c r="F17" s="34">
        <v>20</v>
      </c>
      <c r="G17" s="34">
        <v>2</v>
      </c>
      <c r="H17" s="34">
        <v>50</v>
      </c>
      <c r="I17" s="34">
        <v>1</v>
      </c>
      <c r="J17" s="34">
        <v>25</v>
      </c>
      <c r="K17" s="34">
        <v>2</v>
      </c>
      <c r="L17" s="34">
        <v>50</v>
      </c>
      <c r="M17" s="29"/>
      <c r="N17" s="29"/>
      <c r="O17" s="29">
        <f t="shared" si="2"/>
        <v>3</v>
      </c>
      <c r="P17" s="29">
        <f t="shared" si="3"/>
        <v>70</v>
      </c>
      <c r="Q17" s="29">
        <f t="shared" si="4"/>
        <v>15</v>
      </c>
      <c r="R17" s="29">
        <f t="shared" si="5"/>
        <v>40</v>
      </c>
      <c r="S17" s="29">
        <f t="shared" si="6"/>
        <v>55</v>
      </c>
      <c r="T17" s="29">
        <v>2</v>
      </c>
      <c r="U17" s="30">
        <v>2</v>
      </c>
      <c r="V17" s="31"/>
      <c r="W17" s="31"/>
      <c r="X17" s="15"/>
    </row>
    <row r="18" spans="1:30" s="16" customFormat="1" ht="15.75">
      <c r="A18" s="28">
        <f t="shared" si="7"/>
        <v>13</v>
      </c>
      <c r="B18" s="25" t="s">
        <v>27</v>
      </c>
      <c r="C18" s="29">
        <f t="shared" si="0"/>
        <v>10</v>
      </c>
      <c r="D18" s="29">
        <f t="shared" si="1"/>
        <v>244</v>
      </c>
      <c r="E18" s="34">
        <v>1</v>
      </c>
      <c r="F18" s="34">
        <v>20</v>
      </c>
      <c r="G18" s="34">
        <v>3</v>
      </c>
      <c r="H18" s="34">
        <v>76</v>
      </c>
      <c r="I18" s="34">
        <v>3</v>
      </c>
      <c r="J18" s="34">
        <v>72</v>
      </c>
      <c r="K18" s="34">
        <v>3</v>
      </c>
      <c r="L18" s="34">
        <v>76</v>
      </c>
      <c r="M18" s="29"/>
      <c r="N18" s="29"/>
      <c r="O18" s="29">
        <f t="shared" si="2"/>
        <v>4</v>
      </c>
      <c r="P18" s="29">
        <f t="shared" si="3"/>
        <v>96</v>
      </c>
      <c r="Q18" s="29">
        <f t="shared" si="4"/>
        <v>15</v>
      </c>
      <c r="R18" s="29">
        <f t="shared" si="5"/>
        <v>60</v>
      </c>
      <c r="S18" s="29">
        <f t="shared" si="6"/>
        <v>75</v>
      </c>
      <c r="T18" s="29">
        <v>4</v>
      </c>
      <c r="U18" s="30">
        <v>5</v>
      </c>
      <c r="V18" s="31" t="s">
        <v>14</v>
      </c>
      <c r="W18" s="32"/>
      <c r="X18" s="15" t="s">
        <v>14</v>
      </c>
    </row>
    <row r="19" spans="1:30" s="16" customFormat="1" ht="15.75" customHeight="1">
      <c r="A19" s="28">
        <f t="shared" si="7"/>
        <v>14</v>
      </c>
      <c r="B19" s="25" t="s">
        <v>28</v>
      </c>
      <c r="C19" s="29">
        <f t="shared" si="0"/>
        <v>11</v>
      </c>
      <c r="D19" s="29">
        <f t="shared" si="1"/>
        <v>270</v>
      </c>
      <c r="E19" s="34">
        <v>2</v>
      </c>
      <c r="F19" s="34">
        <v>40</v>
      </c>
      <c r="G19" s="34">
        <v>3</v>
      </c>
      <c r="H19" s="34">
        <v>75</v>
      </c>
      <c r="I19" s="34">
        <v>3</v>
      </c>
      <c r="J19" s="34">
        <v>76</v>
      </c>
      <c r="K19" s="34">
        <v>3</v>
      </c>
      <c r="L19" s="34">
        <v>79</v>
      </c>
      <c r="M19" s="29"/>
      <c r="N19" s="29"/>
      <c r="O19" s="29">
        <f t="shared" si="2"/>
        <v>5</v>
      </c>
      <c r="P19" s="29">
        <f t="shared" si="3"/>
        <v>115</v>
      </c>
      <c r="Q19" s="29">
        <f t="shared" si="4"/>
        <v>30</v>
      </c>
      <c r="R19" s="29">
        <f t="shared" si="5"/>
        <v>60</v>
      </c>
      <c r="S19" s="29">
        <f t="shared" si="6"/>
        <v>90</v>
      </c>
      <c r="T19" s="29">
        <v>5</v>
      </c>
      <c r="U19" s="30">
        <v>7</v>
      </c>
      <c r="V19" s="31"/>
      <c r="W19" s="32"/>
      <c r="X19" s="15"/>
    </row>
    <row r="20" spans="1:30" s="16" customFormat="1" ht="15.75">
      <c r="A20" s="28">
        <f t="shared" si="7"/>
        <v>15</v>
      </c>
      <c r="B20" s="25" t="s">
        <v>29</v>
      </c>
      <c r="C20" s="29">
        <f t="shared" si="0"/>
        <v>10</v>
      </c>
      <c r="D20" s="29">
        <f t="shared" si="1"/>
        <v>249</v>
      </c>
      <c r="E20" s="29">
        <v>1</v>
      </c>
      <c r="F20" s="29">
        <v>20</v>
      </c>
      <c r="G20" s="29">
        <v>3</v>
      </c>
      <c r="H20" s="29">
        <v>75</v>
      </c>
      <c r="I20" s="29">
        <v>3</v>
      </c>
      <c r="J20" s="29">
        <v>70</v>
      </c>
      <c r="K20" s="29">
        <v>3</v>
      </c>
      <c r="L20" s="29">
        <v>84</v>
      </c>
      <c r="M20" s="29"/>
      <c r="N20" s="29"/>
      <c r="O20" s="29">
        <f t="shared" si="2"/>
        <v>4</v>
      </c>
      <c r="P20" s="29">
        <f t="shared" si="3"/>
        <v>95</v>
      </c>
      <c r="Q20" s="29">
        <f t="shared" si="4"/>
        <v>15</v>
      </c>
      <c r="R20" s="29">
        <f t="shared" si="5"/>
        <v>60</v>
      </c>
      <c r="S20" s="29">
        <f t="shared" si="6"/>
        <v>75</v>
      </c>
      <c r="T20" s="29">
        <v>3</v>
      </c>
      <c r="U20" s="30">
        <v>5</v>
      </c>
      <c r="V20" s="31"/>
      <c r="W20" s="32"/>
      <c r="X20" s="15" t="s">
        <v>14</v>
      </c>
    </row>
    <row r="21" spans="1:30" s="16" customFormat="1" ht="15.75" customHeight="1">
      <c r="A21" s="28">
        <f t="shared" si="7"/>
        <v>16</v>
      </c>
      <c r="B21" s="25" t="s">
        <v>30</v>
      </c>
      <c r="C21" s="29">
        <f t="shared" si="0"/>
        <v>13</v>
      </c>
      <c r="D21" s="29">
        <f>SUM(F21,H21,J21,L21)</f>
        <v>315</v>
      </c>
      <c r="E21" s="34">
        <v>1</v>
      </c>
      <c r="F21" s="34">
        <v>40</v>
      </c>
      <c r="G21" s="34">
        <v>4</v>
      </c>
      <c r="H21" s="34">
        <v>75</v>
      </c>
      <c r="I21" s="34">
        <v>4</v>
      </c>
      <c r="J21" s="34">
        <v>100</v>
      </c>
      <c r="K21" s="34">
        <v>4</v>
      </c>
      <c r="L21" s="34">
        <v>100</v>
      </c>
      <c r="M21" s="29"/>
      <c r="N21" s="29"/>
      <c r="O21" s="29">
        <f t="shared" si="2"/>
        <v>5</v>
      </c>
      <c r="P21" s="29">
        <f t="shared" si="3"/>
        <v>115</v>
      </c>
      <c r="Q21" s="29">
        <f t="shared" si="4"/>
        <v>15</v>
      </c>
      <c r="R21" s="29">
        <f t="shared" si="5"/>
        <v>80</v>
      </c>
      <c r="S21" s="29">
        <f t="shared" si="6"/>
        <v>95</v>
      </c>
      <c r="T21" s="29">
        <v>4</v>
      </c>
      <c r="U21" s="30">
        <v>10</v>
      </c>
      <c r="V21" s="31"/>
      <c r="W21" s="32"/>
      <c r="X21" s="15"/>
    </row>
    <row r="22" spans="1:30" s="16" customFormat="1" ht="15.75" customHeight="1">
      <c r="A22" s="28">
        <f t="shared" si="7"/>
        <v>17</v>
      </c>
      <c r="B22" s="25" t="s">
        <v>31</v>
      </c>
      <c r="C22" s="29">
        <f t="shared" si="0"/>
        <v>11</v>
      </c>
      <c r="D22" s="29">
        <f t="shared" si="1"/>
        <v>270</v>
      </c>
      <c r="E22" s="34">
        <v>2</v>
      </c>
      <c r="F22" s="34">
        <v>40</v>
      </c>
      <c r="G22" s="34">
        <v>3</v>
      </c>
      <c r="H22" s="34">
        <v>75</v>
      </c>
      <c r="I22" s="34">
        <v>3</v>
      </c>
      <c r="J22" s="34">
        <v>77</v>
      </c>
      <c r="K22" s="34">
        <v>3</v>
      </c>
      <c r="L22" s="34">
        <v>78</v>
      </c>
      <c r="M22" s="29"/>
      <c r="N22" s="29"/>
      <c r="O22" s="29">
        <f t="shared" si="2"/>
        <v>5</v>
      </c>
      <c r="P22" s="29">
        <f t="shared" si="3"/>
        <v>115</v>
      </c>
      <c r="Q22" s="29">
        <f t="shared" si="4"/>
        <v>30</v>
      </c>
      <c r="R22" s="29">
        <f t="shared" si="5"/>
        <v>60</v>
      </c>
      <c r="S22" s="29">
        <f t="shared" si="6"/>
        <v>90</v>
      </c>
      <c r="T22" s="29">
        <v>6</v>
      </c>
      <c r="U22" s="30">
        <v>9</v>
      </c>
      <c r="V22" s="31" t="s">
        <v>14</v>
      </c>
      <c r="W22" s="31"/>
      <c r="X22" s="15" t="s">
        <v>14</v>
      </c>
      <c r="Y22" s="15"/>
      <c r="Z22" s="15"/>
      <c r="AA22" s="15"/>
      <c r="AB22" s="15"/>
      <c r="AC22" s="15"/>
      <c r="AD22" s="15"/>
    </row>
    <row r="23" spans="1:30" s="16" customFormat="1" ht="15.75" customHeight="1">
      <c r="A23" s="28">
        <f t="shared" si="7"/>
        <v>18</v>
      </c>
      <c r="B23" s="25" t="s">
        <v>32</v>
      </c>
      <c r="C23" s="29">
        <f t="shared" si="0"/>
        <v>12</v>
      </c>
      <c r="D23" s="29">
        <f t="shared" si="1"/>
        <v>306</v>
      </c>
      <c r="E23" s="34">
        <v>2</v>
      </c>
      <c r="F23" s="34">
        <v>50</v>
      </c>
      <c r="G23" s="34">
        <v>3</v>
      </c>
      <c r="H23" s="34">
        <v>78</v>
      </c>
      <c r="I23" s="34">
        <v>3</v>
      </c>
      <c r="J23" s="34">
        <v>77</v>
      </c>
      <c r="K23" s="34">
        <v>4</v>
      </c>
      <c r="L23" s="34">
        <v>101</v>
      </c>
      <c r="M23" s="29"/>
      <c r="N23" s="29"/>
      <c r="O23" s="29">
        <f t="shared" si="2"/>
        <v>5</v>
      </c>
      <c r="P23" s="29">
        <f t="shared" si="3"/>
        <v>128</v>
      </c>
      <c r="Q23" s="29">
        <f t="shared" si="4"/>
        <v>30</v>
      </c>
      <c r="R23" s="29">
        <f t="shared" si="5"/>
        <v>60</v>
      </c>
      <c r="S23" s="29">
        <f t="shared" si="6"/>
        <v>90</v>
      </c>
      <c r="T23" s="29">
        <v>5</v>
      </c>
      <c r="U23" s="30">
        <v>5</v>
      </c>
      <c r="V23" s="31" t="s">
        <v>14</v>
      </c>
      <c r="W23" s="31"/>
      <c r="X23" s="15" t="s">
        <v>14</v>
      </c>
    </row>
    <row r="24" spans="1:30" s="16" customFormat="1" ht="18.75" customHeight="1">
      <c r="A24" s="28">
        <v>19</v>
      </c>
      <c r="B24" s="25" t="s">
        <v>33</v>
      </c>
      <c r="C24" s="29">
        <f t="shared" si="0"/>
        <v>7</v>
      </c>
      <c r="D24" s="29">
        <f t="shared" si="1"/>
        <v>174</v>
      </c>
      <c r="E24" s="34">
        <v>2</v>
      </c>
      <c r="F24" s="34">
        <v>40</v>
      </c>
      <c r="G24" s="34">
        <v>1</v>
      </c>
      <c r="H24" s="34">
        <v>30</v>
      </c>
      <c r="I24" s="34">
        <v>2</v>
      </c>
      <c r="J24" s="34">
        <v>48</v>
      </c>
      <c r="K24" s="34">
        <v>2</v>
      </c>
      <c r="L24" s="34">
        <v>56</v>
      </c>
      <c r="M24" s="29" t="s">
        <v>14</v>
      </c>
      <c r="N24" s="29" t="s">
        <v>14</v>
      </c>
      <c r="O24" s="29">
        <f t="shared" si="2"/>
        <v>3</v>
      </c>
      <c r="P24" s="29">
        <f t="shared" si="3"/>
        <v>70</v>
      </c>
      <c r="Q24" s="29">
        <f t="shared" si="4"/>
        <v>30</v>
      </c>
      <c r="R24" s="29">
        <f t="shared" si="5"/>
        <v>20</v>
      </c>
      <c r="S24" s="29">
        <f t="shared" si="6"/>
        <v>50</v>
      </c>
      <c r="T24" s="29">
        <v>4</v>
      </c>
      <c r="U24" s="30">
        <v>11</v>
      </c>
      <c r="V24" s="31" t="s">
        <v>14</v>
      </c>
      <c r="W24" s="32"/>
      <c r="X24" s="15" t="s">
        <v>14</v>
      </c>
    </row>
    <row r="25" spans="1:30" s="16" customFormat="1" ht="15.75" customHeight="1">
      <c r="A25" s="28">
        <v>20</v>
      </c>
      <c r="B25" s="25" t="s">
        <v>34</v>
      </c>
      <c r="C25" s="29">
        <f t="shared" si="0"/>
        <v>11</v>
      </c>
      <c r="D25" s="29">
        <f t="shared" si="1"/>
        <v>244</v>
      </c>
      <c r="E25" s="34">
        <v>2</v>
      </c>
      <c r="F25" s="34">
        <v>40</v>
      </c>
      <c r="G25" s="34">
        <v>3</v>
      </c>
      <c r="H25" s="34">
        <v>75</v>
      </c>
      <c r="I25" s="34">
        <v>3</v>
      </c>
      <c r="J25" s="34">
        <v>54</v>
      </c>
      <c r="K25" s="34">
        <v>3</v>
      </c>
      <c r="L25" s="29">
        <v>75</v>
      </c>
      <c r="M25" s="29"/>
      <c r="N25" s="29"/>
      <c r="O25" s="29">
        <f t="shared" si="2"/>
        <v>5</v>
      </c>
      <c r="P25" s="29">
        <f t="shared" si="3"/>
        <v>115</v>
      </c>
      <c r="Q25" s="29">
        <f t="shared" si="4"/>
        <v>30</v>
      </c>
      <c r="R25" s="29">
        <f t="shared" si="5"/>
        <v>60</v>
      </c>
      <c r="S25" s="29">
        <f t="shared" si="6"/>
        <v>90</v>
      </c>
      <c r="T25" s="29">
        <v>3</v>
      </c>
      <c r="U25" s="30">
        <v>5</v>
      </c>
      <c r="V25" s="31"/>
      <c r="W25" s="31"/>
      <c r="X25" s="15" t="s">
        <v>14</v>
      </c>
    </row>
    <row r="26" spans="1:30" s="16" customFormat="1" ht="15.75" customHeight="1">
      <c r="A26" s="28">
        <f>A25+1</f>
        <v>21</v>
      </c>
      <c r="B26" s="25" t="s">
        <v>35</v>
      </c>
      <c r="C26" s="29">
        <f t="shared" si="0"/>
        <v>13</v>
      </c>
      <c r="D26" s="29">
        <f t="shared" si="1"/>
        <v>330</v>
      </c>
      <c r="E26" s="34">
        <v>1</v>
      </c>
      <c r="F26" s="34">
        <v>18</v>
      </c>
      <c r="G26" s="34">
        <v>4</v>
      </c>
      <c r="H26" s="34">
        <v>101</v>
      </c>
      <c r="I26" s="34">
        <v>3</v>
      </c>
      <c r="J26" s="34">
        <v>86</v>
      </c>
      <c r="K26" s="34">
        <v>5</v>
      </c>
      <c r="L26" s="34">
        <v>125</v>
      </c>
      <c r="M26" s="29"/>
      <c r="N26" s="29"/>
      <c r="O26" s="29">
        <f t="shared" si="2"/>
        <v>5</v>
      </c>
      <c r="P26" s="29">
        <f t="shared" si="3"/>
        <v>119</v>
      </c>
      <c r="Q26" s="29">
        <f t="shared" si="4"/>
        <v>15</v>
      </c>
      <c r="R26" s="29">
        <f t="shared" si="5"/>
        <v>80</v>
      </c>
      <c r="S26" s="29">
        <f t="shared" si="6"/>
        <v>95</v>
      </c>
      <c r="T26" s="29">
        <v>6</v>
      </c>
      <c r="U26" s="30">
        <v>9</v>
      </c>
      <c r="V26" s="31"/>
      <c r="W26" s="32"/>
      <c r="X26" s="15"/>
    </row>
    <row r="27" spans="1:30" s="16" customFormat="1" ht="15.75" customHeight="1">
      <c r="A27" s="28">
        <f>A26+1</f>
        <v>22</v>
      </c>
      <c r="B27" s="25" t="s">
        <v>36</v>
      </c>
      <c r="C27" s="29">
        <f t="shared" si="0"/>
        <v>5</v>
      </c>
      <c r="D27" s="29">
        <f t="shared" si="1"/>
        <v>142</v>
      </c>
      <c r="E27" s="29">
        <v>0</v>
      </c>
      <c r="F27" s="29">
        <v>0</v>
      </c>
      <c r="G27" s="29">
        <v>1</v>
      </c>
      <c r="H27" s="29">
        <v>31</v>
      </c>
      <c r="I27" s="29">
        <v>2</v>
      </c>
      <c r="J27" s="29">
        <v>57</v>
      </c>
      <c r="K27" s="29">
        <v>2</v>
      </c>
      <c r="L27" s="29">
        <v>54</v>
      </c>
      <c r="M27" s="29"/>
      <c r="N27" s="29"/>
      <c r="O27" s="29">
        <f>E30+G30</f>
        <v>6</v>
      </c>
      <c r="P27" s="29">
        <f>F30+H30</f>
        <v>136</v>
      </c>
      <c r="Q27" s="29">
        <f>E30*15</f>
        <v>30</v>
      </c>
      <c r="R27" s="29">
        <f>G30*20</f>
        <v>80</v>
      </c>
      <c r="S27" s="29">
        <f t="shared" si="6"/>
        <v>110</v>
      </c>
      <c r="T27" s="29">
        <v>0</v>
      </c>
      <c r="U27" s="30">
        <v>0</v>
      </c>
      <c r="V27" s="31"/>
      <c r="W27" s="31"/>
      <c r="X27" s="15" t="s">
        <v>14</v>
      </c>
    </row>
    <row r="28" spans="1:30" s="16" customFormat="1" ht="15.75" customHeight="1">
      <c r="A28" s="28">
        <f>A27+1</f>
        <v>23</v>
      </c>
      <c r="B28" s="25" t="s">
        <v>37</v>
      </c>
      <c r="C28" s="29">
        <f t="shared" si="0"/>
        <v>7</v>
      </c>
      <c r="D28" s="29">
        <f t="shared" si="1"/>
        <v>167</v>
      </c>
      <c r="E28" s="34">
        <v>1</v>
      </c>
      <c r="F28" s="34">
        <v>25</v>
      </c>
      <c r="G28" s="34">
        <v>2</v>
      </c>
      <c r="H28" s="34">
        <v>49</v>
      </c>
      <c r="I28" s="34">
        <v>2</v>
      </c>
      <c r="J28" s="34">
        <v>44</v>
      </c>
      <c r="K28" s="34">
        <v>2</v>
      </c>
      <c r="L28" s="34">
        <v>49</v>
      </c>
      <c r="M28" s="29"/>
      <c r="N28" s="29"/>
      <c r="O28" s="29"/>
      <c r="P28" s="29"/>
      <c r="Q28" s="29"/>
      <c r="R28" s="29"/>
      <c r="S28" s="29"/>
      <c r="T28" s="29">
        <v>3</v>
      </c>
      <c r="U28" s="30">
        <v>3</v>
      </c>
      <c r="V28" s="31"/>
      <c r="W28" s="31"/>
      <c r="X28" s="15" t="s">
        <v>14</v>
      </c>
    </row>
    <row r="29" spans="1:30" s="16" customFormat="1" ht="15.75" customHeight="1">
      <c r="A29" s="28">
        <v>24</v>
      </c>
      <c r="B29" s="25" t="s">
        <v>38</v>
      </c>
      <c r="C29" s="29">
        <f t="shared" si="0"/>
        <v>11</v>
      </c>
      <c r="D29" s="29">
        <f t="shared" si="1"/>
        <v>240</v>
      </c>
      <c r="E29" s="34">
        <v>2</v>
      </c>
      <c r="F29" s="34">
        <v>40</v>
      </c>
      <c r="G29" s="34">
        <v>3</v>
      </c>
      <c r="H29" s="34">
        <v>75</v>
      </c>
      <c r="I29" s="34">
        <v>3</v>
      </c>
      <c r="J29" s="34">
        <v>60</v>
      </c>
      <c r="K29" s="34">
        <v>3</v>
      </c>
      <c r="L29" s="34">
        <v>65</v>
      </c>
      <c r="M29" s="29"/>
      <c r="N29" s="29"/>
      <c r="O29" s="29"/>
      <c r="P29" s="29"/>
      <c r="Q29" s="29"/>
      <c r="R29" s="29"/>
      <c r="S29" s="29"/>
      <c r="T29" s="29">
        <v>5</v>
      </c>
      <c r="U29" s="30">
        <v>15</v>
      </c>
      <c r="V29" s="31"/>
      <c r="W29" s="31"/>
      <c r="X29" s="15" t="s">
        <v>14</v>
      </c>
    </row>
    <row r="30" spans="1:30" s="16" customFormat="1" ht="15.75" customHeight="1">
      <c r="A30" s="28">
        <v>25</v>
      </c>
      <c r="B30" s="26" t="s">
        <v>39</v>
      </c>
      <c r="C30" s="29">
        <f t="shared" si="0"/>
        <v>14</v>
      </c>
      <c r="D30" s="29">
        <f t="shared" si="1"/>
        <v>322</v>
      </c>
      <c r="E30" s="29">
        <v>2</v>
      </c>
      <c r="F30" s="29">
        <v>40</v>
      </c>
      <c r="G30" s="29">
        <v>4</v>
      </c>
      <c r="H30" s="29">
        <v>96</v>
      </c>
      <c r="I30" s="29">
        <v>4</v>
      </c>
      <c r="J30" s="29">
        <v>96</v>
      </c>
      <c r="K30" s="29">
        <v>4</v>
      </c>
      <c r="L30" s="29">
        <v>90</v>
      </c>
      <c r="M30" s="29"/>
      <c r="N30" s="29"/>
      <c r="O30" s="29">
        <f t="shared" ref="O30:P32" si="8">E31+G31</f>
        <v>6</v>
      </c>
      <c r="P30" s="29">
        <f t="shared" si="8"/>
        <v>140</v>
      </c>
      <c r="Q30" s="29">
        <f>E31*15</f>
        <v>30</v>
      </c>
      <c r="R30" s="29">
        <f>G31*20</f>
        <v>80</v>
      </c>
      <c r="S30" s="29">
        <f>Q30+R30</f>
        <v>110</v>
      </c>
      <c r="T30" s="29">
        <v>5</v>
      </c>
      <c r="U30" s="30">
        <v>10</v>
      </c>
      <c r="V30" s="31"/>
      <c r="W30" s="32"/>
      <c r="X30" s="15"/>
    </row>
    <row r="31" spans="1:30" s="16" customFormat="1" ht="15.75" customHeight="1">
      <c r="A31" s="28">
        <v>26</v>
      </c>
      <c r="B31" s="25" t="s">
        <v>40</v>
      </c>
      <c r="C31" s="29">
        <f t="shared" si="0"/>
        <v>13</v>
      </c>
      <c r="D31" s="29">
        <f t="shared" si="1"/>
        <v>315</v>
      </c>
      <c r="E31" s="34">
        <v>2</v>
      </c>
      <c r="F31" s="34">
        <v>40</v>
      </c>
      <c r="G31" s="34">
        <v>4</v>
      </c>
      <c r="H31" s="34">
        <v>100</v>
      </c>
      <c r="I31" s="34">
        <v>3</v>
      </c>
      <c r="J31" s="34">
        <v>75</v>
      </c>
      <c r="K31" s="34">
        <v>4</v>
      </c>
      <c r="L31" s="34">
        <v>100</v>
      </c>
      <c r="M31" s="29"/>
      <c r="N31" s="29"/>
      <c r="O31" s="29">
        <f t="shared" si="8"/>
        <v>4</v>
      </c>
      <c r="P31" s="29">
        <f t="shared" si="8"/>
        <v>104</v>
      </c>
      <c r="Q31" s="29">
        <f>E32*15</f>
        <v>15</v>
      </c>
      <c r="R31" s="29">
        <f>G32*20</f>
        <v>60</v>
      </c>
      <c r="S31" s="29">
        <f>Q31+R31</f>
        <v>75</v>
      </c>
      <c r="T31" s="29">
        <v>3</v>
      </c>
      <c r="U31" s="30">
        <v>7</v>
      </c>
      <c r="V31" s="31" t="s">
        <v>14</v>
      </c>
      <c r="W31" s="31"/>
      <c r="X31" s="15" t="s">
        <v>14</v>
      </c>
    </row>
    <row r="32" spans="1:30" s="16" customFormat="1" ht="15.75" customHeight="1">
      <c r="A32" s="28">
        <f t="shared" ref="A32:A40" si="9">A31+1</f>
        <v>27</v>
      </c>
      <c r="B32" s="25" t="s">
        <v>41</v>
      </c>
      <c r="C32" s="29">
        <f t="shared" si="0"/>
        <v>12</v>
      </c>
      <c r="D32" s="29">
        <f t="shared" si="1"/>
        <v>296</v>
      </c>
      <c r="E32" s="34">
        <v>1</v>
      </c>
      <c r="F32" s="34">
        <v>26</v>
      </c>
      <c r="G32" s="34">
        <v>3</v>
      </c>
      <c r="H32" s="34">
        <v>78</v>
      </c>
      <c r="I32" s="34">
        <v>4</v>
      </c>
      <c r="J32" s="34">
        <v>97</v>
      </c>
      <c r="K32" s="34">
        <v>4</v>
      </c>
      <c r="L32" s="34">
        <v>95</v>
      </c>
      <c r="M32" s="29"/>
      <c r="N32" s="29"/>
      <c r="O32" s="29">
        <f t="shared" si="8"/>
        <v>1</v>
      </c>
      <c r="P32" s="29">
        <f t="shared" si="8"/>
        <v>15</v>
      </c>
      <c r="Q32" s="29">
        <f>E33*15</f>
        <v>0</v>
      </c>
      <c r="R32" s="29">
        <f>G33*20</f>
        <v>20</v>
      </c>
      <c r="S32" s="29">
        <f>Q32+R32</f>
        <v>20</v>
      </c>
      <c r="T32" s="29">
        <v>7</v>
      </c>
      <c r="U32" s="30">
        <v>11</v>
      </c>
      <c r="V32" s="31" t="s">
        <v>14</v>
      </c>
      <c r="W32" s="32"/>
      <c r="X32" s="15" t="s">
        <v>14</v>
      </c>
    </row>
    <row r="33" spans="1:30" s="16" customFormat="1" ht="15.75" customHeight="1">
      <c r="A33" s="28">
        <f t="shared" si="9"/>
        <v>28</v>
      </c>
      <c r="B33" s="25" t="s">
        <v>42</v>
      </c>
      <c r="C33" s="29">
        <f t="shared" si="0"/>
        <v>6</v>
      </c>
      <c r="D33" s="29">
        <f t="shared" si="1"/>
        <v>72</v>
      </c>
      <c r="E33" s="29">
        <v>0</v>
      </c>
      <c r="F33" s="29">
        <v>0</v>
      </c>
      <c r="G33" s="29">
        <v>1</v>
      </c>
      <c r="H33" s="29">
        <v>15</v>
      </c>
      <c r="I33" s="29">
        <v>3</v>
      </c>
      <c r="J33" s="29">
        <v>32</v>
      </c>
      <c r="K33" s="29">
        <v>2</v>
      </c>
      <c r="L33" s="29">
        <v>25</v>
      </c>
      <c r="M33" s="29">
        <v>6</v>
      </c>
      <c r="N33" s="29">
        <v>72</v>
      </c>
      <c r="O33" s="29"/>
      <c r="P33" s="29"/>
      <c r="Q33" s="29"/>
      <c r="R33" s="29">
        <f>G34*20</f>
        <v>20</v>
      </c>
      <c r="S33" s="29"/>
      <c r="T33" s="29"/>
      <c r="U33" s="30"/>
      <c r="V33" s="31"/>
      <c r="W33" s="31"/>
      <c r="X33" s="15" t="s">
        <v>14</v>
      </c>
    </row>
    <row r="34" spans="1:30" s="16" customFormat="1" ht="15.75" customHeight="1">
      <c r="A34" s="28">
        <f t="shared" si="9"/>
        <v>29</v>
      </c>
      <c r="B34" s="25" t="s">
        <v>43</v>
      </c>
      <c r="C34" s="29">
        <f t="shared" si="0"/>
        <v>3</v>
      </c>
      <c r="D34" s="29">
        <f t="shared" si="1"/>
        <v>75</v>
      </c>
      <c r="E34" s="29">
        <v>0</v>
      </c>
      <c r="F34" s="29">
        <v>0</v>
      </c>
      <c r="G34" s="29">
        <v>1</v>
      </c>
      <c r="H34" s="29">
        <v>28</v>
      </c>
      <c r="I34" s="29">
        <v>1</v>
      </c>
      <c r="J34" s="29">
        <v>25</v>
      </c>
      <c r="K34" s="29">
        <v>1</v>
      </c>
      <c r="L34" s="29">
        <v>22</v>
      </c>
      <c r="M34" s="29"/>
      <c r="N34" s="29"/>
      <c r="O34" s="29"/>
      <c r="P34" s="29"/>
      <c r="Q34" s="29"/>
      <c r="R34" s="29"/>
      <c r="S34" s="29"/>
      <c r="T34" s="29">
        <v>1</v>
      </c>
      <c r="U34" s="30">
        <v>2</v>
      </c>
      <c r="V34" s="31"/>
      <c r="W34" s="32"/>
      <c r="X34" s="15"/>
    </row>
    <row r="35" spans="1:30" s="16" customFormat="1" ht="14.25" customHeight="1">
      <c r="A35" s="28">
        <f t="shared" si="9"/>
        <v>30</v>
      </c>
      <c r="B35" s="25" t="s">
        <v>44</v>
      </c>
      <c r="C35" s="29">
        <f t="shared" si="0"/>
        <v>6</v>
      </c>
      <c r="D35" s="29">
        <f t="shared" si="1"/>
        <v>166</v>
      </c>
      <c r="E35" s="34">
        <v>1</v>
      </c>
      <c r="F35" s="34">
        <v>25</v>
      </c>
      <c r="G35" s="34">
        <v>1</v>
      </c>
      <c r="H35" s="34">
        <v>28</v>
      </c>
      <c r="I35" s="34">
        <v>2</v>
      </c>
      <c r="J35" s="34">
        <v>56</v>
      </c>
      <c r="K35" s="34">
        <v>2</v>
      </c>
      <c r="L35" s="34">
        <v>57</v>
      </c>
      <c r="M35" s="29"/>
      <c r="N35" s="29"/>
      <c r="O35" s="29">
        <f>E36+G36</f>
        <v>5</v>
      </c>
      <c r="P35" s="29">
        <f>F36+H36</f>
        <v>115</v>
      </c>
      <c r="Q35" s="29">
        <f>E36*15</f>
        <v>30</v>
      </c>
      <c r="R35" s="29">
        <f>G36*20</f>
        <v>60</v>
      </c>
      <c r="S35" s="29">
        <f>Q35+R35</f>
        <v>90</v>
      </c>
      <c r="T35" s="29">
        <v>1</v>
      </c>
      <c r="U35" s="30">
        <v>2</v>
      </c>
      <c r="V35" s="31" t="s">
        <v>14</v>
      </c>
      <c r="W35" s="32"/>
      <c r="X35" s="15" t="s">
        <v>14</v>
      </c>
    </row>
    <row r="36" spans="1:30" s="16" customFormat="1" ht="15.75" customHeight="1">
      <c r="A36" s="28">
        <f t="shared" si="9"/>
        <v>31</v>
      </c>
      <c r="B36" s="25" t="s">
        <v>45</v>
      </c>
      <c r="C36" s="29">
        <f t="shared" si="0"/>
        <v>11</v>
      </c>
      <c r="D36" s="29">
        <f t="shared" si="1"/>
        <v>289</v>
      </c>
      <c r="E36" s="34">
        <v>2</v>
      </c>
      <c r="F36" s="34">
        <v>40</v>
      </c>
      <c r="G36" s="34">
        <v>3</v>
      </c>
      <c r="H36" s="34">
        <v>75</v>
      </c>
      <c r="I36" s="34">
        <v>3</v>
      </c>
      <c r="J36" s="34">
        <v>87</v>
      </c>
      <c r="K36" s="34">
        <v>3</v>
      </c>
      <c r="L36" s="34">
        <v>87</v>
      </c>
      <c r="M36" s="29"/>
      <c r="N36" s="29"/>
      <c r="O36" s="29"/>
      <c r="P36" s="29"/>
      <c r="Q36" s="29"/>
      <c r="R36" s="29"/>
      <c r="S36" s="29"/>
      <c r="T36" s="29">
        <v>5</v>
      </c>
      <c r="U36" s="30">
        <v>5</v>
      </c>
      <c r="V36" s="31" t="s">
        <v>14</v>
      </c>
      <c r="W36" s="31"/>
      <c r="X36" s="15" t="s">
        <v>14</v>
      </c>
    </row>
    <row r="37" spans="1:30" s="16" customFormat="1" ht="31.5" customHeight="1">
      <c r="A37" s="28">
        <f t="shared" si="9"/>
        <v>32</v>
      </c>
      <c r="B37" s="25" t="s">
        <v>46</v>
      </c>
      <c r="C37" s="29">
        <f t="shared" si="0"/>
        <v>8</v>
      </c>
      <c r="D37" s="29">
        <f t="shared" si="1"/>
        <v>198</v>
      </c>
      <c r="E37" s="29">
        <v>2</v>
      </c>
      <c r="F37" s="29">
        <v>52</v>
      </c>
      <c r="G37" s="29">
        <v>2</v>
      </c>
      <c r="H37" s="29">
        <v>41</v>
      </c>
      <c r="I37" s="29">
        <v>2</v>
      </c>
      <c r="J37" s="29">
        <v>46</v>
      </c>
      <c r="K37" s="29">
        <v>2</v>
      </c>
      <c r="L37" s="29">
        <v>59</v>
      </c>
      <c r="M37" s="29"/>
      <c r="N37" s="29"/>
      <c r="O37" s="29"/>
      <c r="P37" s="29"/>
      <c r="Q37" s="29"/>
      <c r="R37" s="29"/>
      <c r="S37" s="29"/>
      <c r="T37" s="29">
        <v>6</v>
      </c>
      <c r="U37" s="30">
        <v>7</v>
      </c>
      <c r="V37" s="31"/>
      <c r="W37" s="32"/>
      <c r="X37" s="15"/>
    </row>
    <row r="38" spans="1:30" s="16" customFormat="1" ht="15.75" customHeight="1">
      <c r="A38" s="28">
        <f t="shared" si="9"/>
        <v>33</v>
      </c>
      <c r="B38" s="25" t="s">
        <v>47</v>
      </c>
      <c r="C38" s="29">
        <f t="shared" si="0"/>
        <v>6</v>
      </c>
      <c r="D38" s="29">
        <f t="shared" si="1"/>
        <v>130</v>
      </c>
      <c r="E38" s="29"/>
      <c r="F38" s="29"/>
      <c r="G38" s="34">
        <v>2</v>
      </c>
      <c r="H38" s="34">
        <v>45</v>
      </c>
      <c r="I38" s="34">
        <v>2</v>
      </c>
      <c r="J38" s="34">
        <v>50</v>
      </c>
      <c r="K38" s="34">
        <v>2</v>
      </c>
      <c r="L38" s="34">
        <v>35</v>
      </c>
      <c r="M38" s="29">
        <v>1</v>
      </c>
      <c r="N38" s="29">
        <v>13</v>
      </c>
      <c r="O38" s="29">
        <f t="shared" ref="O38:P40" si="10">E38+G38</f>
        <v>2</v>
      </c>
      <c r="P38" s="29">
        <f t="shared" si="10"/>
        <v>45</v>
      </c>
      <c r="Q38" s="29">
        <f>E38*15</f>
        <v>0</v>
      </c>
      <c r="R38" s="29">
        <f>G38*20</f>
        <v>40</v>
      </c>
      <c r="S38" s="29">
        <f>Q38+R38</f>
        <v>40</v>
      </c>
      <c r="T38" s="29">
        <v>1</v>
      </c>
      <c r="U38" s="30">
        <v>3</v>
      </c>
      <c r="V38" s="31"/>
      <c r="W38" s="31"/>
      <c r="X38" s="15" t="s">
        <v>14</v>
      </c>
    </row>
    <row r="39" spans="1:30" s="16" customFormat="1" ht="18" customHeight="1">
      <c r="A39" s="28">
        <f t="shared" si="9"/>
        <v>34</v>
      </c>
      <c r="B39" s="25" t="s">
        <v>48</v>
      </c>
      <c r="C39" s="29">
        <f t="shared" si="0"/>
        <v>10</v>
      </c>
      <c r="D39" s="29">
        <f t="shared" si="1"/>
        <v>303</v>
      </c>
      <c r="E39" s="29">
        <v>2</v>
      </c>
      <c r="F39" s="29">
        <v>50</v>
      </c>
      <c r="G39" s="29">
        <v>3</v>
      </c>
      <c r="H39" s="29">
        <v>93</v>
      </c>
      <c r="I39" s="29">
        <v>2</v>
      </c>
      <c r="J39" s="29">
        <v>66</v>
      </c>
      <c r="K39" s="29">
        <v>3</v>
      </c>
      <c r="L39" s="29">
        <v>94</v>
      </c>
      <c r="M39" s="29"/>
      <c r="N39" s="29"/>
      <c r="O39" s="29">
        <f t="shared" si="10"/>
        <v>5</v>
      </c>
      <c r="P39" s="29">
        <f t="shared" si="10"/>
        <v>143</v>
      </c>
      <c r="Q39" s="29">
        <f>E39*15</f>
        <v>30</v>
      </c>
      <c r="R39" s="29">
        <f>G39*20</f>
        <v>60</v>
      </c>
      <c r="S39" s="29">
        <f>Q39+R39</f>
        <v>90</v>
      </c>
      <c r="T39" s="29">
        <v>4</v>
      </c>
      <c r="U39" s="30">
        <v>6</v>
      </c>
      <c r="V39" s="31"/>
      <c r="W39" s="32"/>
      <c r="X39" s="15" t="s">
        <v>14</v>
      </c>
    </row>
    <row r="40" spans="1:30" s="16" customFormat="1" ht="15.75" customHeight="1">
      <c r="A40" s="28">
        <f t="shared" si="9"/>
        <v>35</v>
      </c>
      <c r="B40" s="25" t="s">
        <v>49</v>
      </c>
      <c r="C40" s="29">
        <f t="shared" si="0"/>
        <v>14</v>
      </c>
      <c r="D40" s="29">
        <f t="shared" si="1"/>
        <v>360</v>
      </c>
      <c r="E40" s="29">
        <v>2</v>
      </c>
      <c r="F40" s="29">
        <v>40</v>
      </c>
      <c r="G40" s="29">
        <v>4</v>
      </c>
      <c r="H40" s="29">
        <v>104</v>
      </c>
      <c r="I40" s="29">
        <v>4</v>
      </c>
      <c r="J40" s="29">
        <v>112</v>
      </c>
      <c r="K40" s="29">
        <v>4</v>
      </c>
      <c r="L40" s="29">
        <v>104</v>
      </c>
      <c r="M40" s="29"/>
      <c r="N40" s="29"/>
      <c r="O40" s="29">
        <f t="shared" si="10"/>
        <v>6</v>
      </c>
      <c r="P40" s="29">
        <f t="shared" si="10"/>
        <v>144</v>
      </c>
      <c r="Q40" s="29">
        <f>E40*15</f>
        <v>30</v>
      </c>
      <c r="R40" s="29">
        <f>G40*20</f>
        <v>80</v>
      </c>
      <c r="S40" s="29">
        <f>Q40+R40</f>
        <v>110</v>
      </c>
      <c r="T40" s="29">
        <v>4</v>
      </c>
      <c r="U40" s="30">
        <v>5</v>
      </c>
      <c r="V40" s="37"/>
      <c r="W40" s="37"/>
      <c r="X40" s="17" t="s">
        <v>14</v>
      </c>
      <c r="Y40" s="17"/>
      <c r="Z40" s="17"/>
      <c r="AA40" s="17"/>
      <c r="AB40" s="17"/>
      <c r="AC40" s="17"/>
      <c r="AD40" s="17"/>
    </row>
    <row r="41" spans="1:30" s="16" customFormat="1" ht="29.25" customHeight="1">
      <c r="A41" s="28">
        <v>36</v>
      </c>
      <c r="B41" s="25" t="s">
        <v>50</v>
      </c>
      <c r="C41" s="29">
        <f t="shared" si="0"/>
        <v>4</v>
      </c>
      <c r="D41" s="29">
        <f t="shared" si="1"/>
        <v>85</v>
      </c>
      <c r="E41" s="29">
        <v>0</v>
      </c>
      <c r="F41" s="29">
        <v>0</v>
      </c>
      <c r="G41" s="34">
        <v>1</v>
      </c>
      <c r="H41" s="34">
        <v>20</v>
      </c>
      <c r="I41" s="34">
        <v>2</v>
      </c>
      <c r="J41" s="34">
        <v>40</v>
      </c>
      <c r="K41" s="34">
        <v>1</v>
      </c>
      <c r="L41" s="34">
        <v>25</v>
      </c>
      <c r="M41" s="29"/>
      <c r="N41" s="29"/>
      <c r="O41" s="29"/>
      <c r="P41" s="29"/>
      <c r="Q41" s="29"/>
      <c r="R41" s="29"/>
      <c r="S41" s="29"/>
      <c r="T41" s="29">
        <v>2</v>
      </c>
      <c r="U41" s="30">
        <v>3</v>
      </c>
      <c r="V41" s="37"/>
      <c r="W41" s="37"/>
      <c r="X41" s="17"/>
      <c r="Y41" s="17"/>
      <c r="Z41" s="17"/>
      <c r="AA41" s="17"/>
      <c r="AB41" s="17"/>
      <c r="AC41" s="17"/>
      <c r="AD41" s="17"/>
    </row>
    <row r="42" spans="1:30" s="16" customFormat="1" ht="30" customHeight="1">
      <c r="A42" s="28">
        <v>37</v>
      </c>
      <c r="B42" s="25" t="s">
        <v>51</v>
      </c>
      <c r="C42" s="29">
        <f t="shared" si="0"/>
        <v>5</v>
      </c>
      <c r="D42" s="29">
        <f t="shared" si="1"/>
        <v>88</v>
      </c>
      <c r="E42" s="29">
        <v>1</v>
      </c>
      <c r="F42" s="29">
        <v>15</v>
      </c>
      <c r="G42" s="34">
        <v>2</v>
      </c>
      <c r="H42" s="34">
        <v>35</v>
      </c>
      <c r="I42" s="34">
        <v>1</v>
      </c>
      <c r="J42" s="34">
        <v>23</v>
      </c>
      <c r="K42" s="34">
        <v>1</v>
      </c>
      <c r="L42" s="34">
        <v>15</v>
      </c>
      <c r="M42" s="29" t="s">
        <v>14</v>
      </c>
      <c r="N42" s="29"/>
      <c r="O42" s="29"/>
      <c r="P42" s="29"/>
      <c r="Q42" s="29"/>
      <c r="R42" s="29"/>
      <c r="S42" s="29"/>
      <c r="T42" s="29">
        <v>2</v>
      </c>
      <c r="U42" s="30">
        <v>2</v>
      </c>
      <c r="V42" s="37"/>
      <c r="W42" s="37"/>
      <c r="X42" s="17" t="s">
        <v>14</v>
      </c>
      <c r="Y42" s="17"/>
      <c r="Z42" s="17"/>
      <c r="AA42" s="17"/>
      <c r="AB42" s="17"/>
      <c r="AC42" s="17"/>
      <c r="AD42" s="17"/>
    </row>
    <row r="43" spans="1:30" s="16" customFormat="1" ht="33.75" customHeight="1">
      <c r="A43" s="28">
        <v>38</v>
      </c>
      <c r="B43" s="25" t="s">
        <v>52</v>
      </c>
      <c r="C43" s="29">
        <f t="shared" si="0"/>
        <v>6</v>
      </c>
      <c r="D43" s="29">
        <f t="shared" si="1"/>
        <v>114</v>
      </c>
      <c r="E43" s="34">
        <v>2</v>
      </c>
      <c r="F43" s="34">
        <v>30</v>
      </c>
      <c r="G43" s="34">
        <v>2</v>
      </c>
      <c r="H43" s="34">
        <v>40</v>
      </c>
      <c r="I43" s="34">
        <v>1</v>
      </c>
      <c r="J43" s="34">
        <v>22</v>
      </c>
      <c r="K43" s="29">
        <v>1</v>
      </c>
      <c r="L43" s="29">
        <v>22</v>
      </c>
      <c r="M43" s="29"/>
      <c r="N43" s="29"/>
      <c r="O43" s="29"/>
      <c r="P43" s="29"/>
      <c r="Q43" s="29"/>
      <c r="R43" s="29"/>
      <c r="S43" s="29"/>
      <c r="T43" s="29">
        <v>1</v>
      </c>
      <c r="U43" s="30">
        <v>1</v>
      </c>
      <c r="V43" s="37"/>
      <c r="W43" s="37"/>
      <c r="X43" s="17" t="s">
        <v>14</v>
      </c>
      <c r="Y43" s="17"/>
      <c r="Z43" s="17"/>
      <c r="AA43" s="17"/>
      <c r="AB43" s="17"/>
      <c r="AC43" s="17"/>
      <c r="AD43" s="17"/>
    </row>
    <row r="44" spans="1:30" s="16" customFormat="1" ht="33" customHeight="1">
      <c r="A44" s="28">
        <v>39</v>
      </c>
      <c r="B44" s="25" t="s">
        <v>53</v>
      </c>
      <c r="C44" s="29">
        <f t="shared" si="0"/>
        <v>5</v>
      </c>
      <c r="D44" s="29">
        <f t="shared" si="1"/>
        <v>120</v>
      </c>
      <c r="E44" s="29">
        <v>1</v>
      </c>
      <c r="F44" s="29">
        <v>22</v>
      </c>
      <c r="G44" s="34">
        <v>2</v>
      </c>
      <c r="H44" s="34">
        <v>40</v>
      </c>
      <c r="I44" s="34">
        <v>1</v>
      </c>
      <c r="J44" s="34">
        <v>29</v>
      </c>
      <c r="K44" s="34">
        <v>1</v>
      </c>
      <c r="L44" s="34">
        <v>29</v>
      </c>
      <c r="M44" s="29" t="s">
        <v>14</v>
      </c>
      <c r="N44" s="29"/>
      <c r="O44" s="29"/>
      <c r="P44" s="29"/>
      <c r="Q44" s="29"/>
      <c r="R44" s="29"/>
      <c r="S44" s="29"/>
      <c r="T44" s="29" t="s">
        <v>14</v>
      </c>
      <c r="U44" s="30" t="s">
        <v>14</v>
      </c>
      <c r="V44" s="37"/>
      <c r="W44" s="37"/>
      <c r="X44" s="17" t="s">
        <v>14</v>
      </c>
      <c r="Y44" s="17"/>
      <c r="Z44" s="17"/>
      <c r="AA44" s="17"/>
      <c r="AB44" s="17"/>
      <c r="AC44" s="17"/>
      <c r="AD44" s="17"/>
    </row>
    <row r="45" spans="1:30" s="16" customFormat="1" ht="16.5" customHeight="1">
      <c r="A45" s="28">
        <v>40</v>
      </c>
      <c r="B45" s="25" t="s">
        <v>54</v>
      </c>
      <c r="C45" s="29">
        <f t="shared" si="0"/>
        <v>6</v>
      </c>
      <c r="D45" s="29">
        <f t="shared" si="1"/>
        <v>194</v>
      </c>
      <c r="E45" s="29">
        <v>1</v>
      </c>
      <c r="F45" s="29">
        <v>25</v>
      </c>
      <c r="G45" s="34">
        <v>2</v>
      </c>
      <c r="H45" s="34">
        <v>70</v>
      </c>
      <c r="I45" s="34">
        <v>1</v>
      </c>
      <c r="J45" s="34">
        <v>35</v>
      </c>
      <c r="K45" s="34">
        <v>2</v>
      </c>
      <c r="L45" s="34">
        <v>64</v>
      </c>
      <c r="M45" s="29"/>
      <c r="N45" s="29"/>
      <c r="O45" s="29"/>
      <c r="P45" s="29"/>
      <c r="Q45" s="29"/>
      <c r="R45" s="29"/>
      <c r="S45" s="29"/>
      <c r="T45" s="29">
        <v>2</v>
      </c>
      <c r="U45" s="30">
        <v>2</v>
      </c>
      <c r="V45" s="37"/>
      <c r="W45" s="37"/>
      <c r="X45" s="17"/>
      <c r="Y45" s="17"/>
      <c r="Z45" s="17"/>
      <c r="AA45" s="17"/>
      <c r="AB45" s="17"/>
      <c r="AC45" s="17"/>
      <c r="AD45" s="17"/>
    </row>
    <row r="46" spans="1:30" s="16" customFormat="1" ht="16.5" customHeight="1">
      <c r="A46" s="28">
        <v>41</v>
      </c>
      <c r="B46" s="25" t="s">
        <v>68</v>
      </c>
      <c r="C46" s="29">
        <v>2</v>
      </c>
      <c r="D46" s="29">
        <f t="shared" si="1"/>
        <v>50</v>
      </c>
      <c r="E46" s="29">
        <v>0</v>
      </c>
      <c r="F46" s="29">
        <v>0</v>
      </c>
      <c r="G46" s="34">
        <v>1</v>
      </c>
      <c r="H46" s="34">
        <v>25</v>
      </c>
      <c r="I46" s="34">
        <v>2</v>
      </c>
      <c r="J46" s="34">
        <v>25</v>
      </c>
      <c r="K46" s="34"/>
      <c r="L46" s="34"/>
      <c r="M46" s="29"/>
      <c r="N46" s="29"/>
      <c r="O46" s="29"/>
      <c r="P46" s="29"/>
      <c r="Q46" s="29"/>
      <c r="R46" s="29"/>
      <c r="S46" s="29"/>
      <c r="T46" s="29">
        <v>1</v>
      </c>
      <c r="U46" s="30">
        <v>2</v>
      </c>
      <c r="V46" s="37"/>
      <c r="W46" s="37"/>
      <c r="X46" s="17"/>
      <c r="Y46" s="17"/>
      <c r="Z46" s="17"/>
      <c r="AA46" s="17"/>
      <c r="AB46" s="17"/>
      <c r="AC46" s="17"/>
      <c r="AD46" s="17"/>
    </row>
    <row r="47" spans="1:30" s="16" customFormat="1" ht="21" customHeight="1">
      <c r="A47" s="38"/>
      <c r="B47" s="27" t="s">
        <v>55</v>
      </c>
      <c r="C47" s="39">
        <f>SUM(C6:C46)</f>
        <v>345</v>
      </c>
      <c r="D47" s="39">
        <f t="shared" ref="D47:U47" si="11">SUM(D6:D46)</f>
        <v>8323</v>
      </c>
      <c r="E47" s="39">
        <f t="shared" si="11"/>
        <v>53</v>
      </c>
      <c r="F47" s="39">
        <f t="shared" si="11"/>
        <v>1106</v>
      </c>
      <c r="G47" s="39">
        <f t="shared" si="11"/>
        <v>96</v>
      </c>
      <c r="H47" s="39">
        <f t="shared" si="11"/>
        <v>2373</v>
      </c>
      <c r="I47" s="39">
        <f t="shared" si="11"/>
        <v>96</v>
      </c>
      <c r="J47" s="39">
        <f t="shared" si="11"/>
        <v>2325</v>
      </c>
      <c r="K47" s="39">
        <f t="shared" si="11"/>
        <v>101</v>
      </c>
      <c r="L47" s="39">
        <f t="shared" si="11"/>
        <v>2519</v>
      </c>
      <c r="M47" s="39">
        <f t="shared" si="11"/>
        <v>7</v>
      </c>
      <c r="N47" s="39">
        <f t="shared" si="11"/>
        <v>85</v>
      </c>
      <c r="O47" s="39">
        <f t="shared" si="11"/>
        <v>118</v>
      </c>
      <c r="P47" s="39">
        <f t="shared" si="11"/>
        <v>2763</v>
      </c>
      <c r="Q47" s="39">
        <f t="shared" si="11"/>
        <v>630</v>
      </c>
      <c r="R47" s="39">
        <f t="shared" si="11"/>
        <v>1540</v>
      </c>
      <c r="S47" s="39">
        <f t="shared" si="11"/>
        <v>2150</v>
      </c>
      <c r="T47" s="39">
        <f t="shared" si="11"/>
        <v>123</v>
      </c>
      <c r="U47" s="39">
        <f t="shared" si="11"/>
        <v>185</v>
      </c>
      <c r="V47" s="31"/>
      <c r="W47" s="40"/>
      <c r="X47" s="18"/>
      <c r="Y47" s="18"/>
      <c r="Z47" s="18"/>
      <c r="AA47" s="18"/>
      <c r="AB47" s="18"/>
      <c r="AC47" s="18"/>
      <c r="AD47" s="18"/>
    </row>
    <row r="48" spans="1:30" s="16" customFormat="1" ht="30" customHeight="1">
      <c r="A48" s="28">
        <v>42</v>
      </c>
      <c r="B48" s="25" t="s">
        <v>56</v>
      </c>
      <c r="C48" s="29">
        <f>E48+G48+I48+K48</f>
        <v>7</v>
      </c>
      <c r="D48" s="29">
        <f>SUM(F48,H48,J48,L48)</f>
        <v>185</v>
      </c>
      <c r="E48" s="29">
        <v>0</v>
      </c>
      <c r="F48" s="29">
        <v>0</v>
      </c>
      <c r="G48" s="34">
        <v>2</v>
      </c>
      <c r="H48" s="34">
        <v>50</v>
      </c>
      <c r="I48" s="34">
        <v>2</v>
      </c>
      <c r="J48" s="34">
        <v>62</v>
      </c>
      <c r="K48" s="34">
        <v>3</v>
      </c>
      <c r="L48" s="34">
        <v>73</v>
      </c>
      <c r="M48" s="29"/>
      <c r="N48" s="29"/>
      <c r="O48" s="29">
        <f t="shared" ref="O48:P50" si="12">E48+G48</f>
        <v>2</v>
      </c>
      <c r="P48" s="29">
        <f t="shared" si="12"/>
        <v>50</v>
      </c>
      <c r="Q48" s="29">
        <f>E48*15</f>
        <v>0</v>
      </c>
      <c r="R48" s="29">
        <f>G48*20</f>
        <v>40</v>
      </c>
      <c r="S48" s="29">
        <f>Q48+R48</f>
        <v>40</v>
      </c>
      <c r="T48" s="29">
        <v>5</v>
      </c>
      <c r="U48" s="30">
        <v>6</v>
      </c>
      <c r="V48" s="31"/>
      <c r="W48" s="32"/>
      <c r="X48" s="15" t="s">
        <v>14</v>
      </c>
    </row>
    <row r="49" spans="1:30" s="16" customFormat="1" ht="28.5" customHeight="1">
      <c r="A49" s="28">
        <v>43</v>
      </c>
      <c r="B49" s="25" t="s">
        <v>73</v>
      </c>
      <c r="C49" s="29">
        <f>E49+G49+I49+K49</f>
        <v>6</v>
      </c>
      <c r="D49" s="29">
        <f>SUM(F49,H49,J49,L49)</f>
        <v>135</v>
      </c>
      <c r="E49" s="34">
        <v>0</v>
      </c>
      <c r="F49" s="34">
        <v>0</v>
      </c>
      <c r="G49" s="34">
        <v>2</v>
      </c>
      <c r="H49" s="34">
        <v>45</v>
      </c>
      <c r="I49" s="34">
        <v>2</v>
      </c>
      <c r="J49" s="34">
        <v>45</v>
      </c>
      <c r="K49" s="34">
        <v>2</v>
      </c>
      <c r="L49" s="34">
        <v>45</v>
      </c>
      <c r="M49" s="29"/>
      <c r="N49" s="29"/>
      <c r="O49" s="29">
        <f t="shared" si="12"/>
        <v>2</v>
      </c>
      <c r="P49" s="29">
        <f t="shared" si="12"/>
        <v>45</v>
      </c>
      <c r="Q49" s="29">
        <f>E49*15</f>
        <v>0</v>
      </c>
      <c r="R49" s="29">
        <f>G49*20</f>
        <v>40</v>
      </c>
      <c r="S49" s="29">
        <f>Q49+R49</f>
        <v>40</v>
      </c>
      <c r="T49" s="29">
        <v>3</v>
      </c>
      <c r="U49" s="30">
        <v>4</v>
      </c>
      <c r="V49" s="31"/>
      <c r="W49" s="31"/>
      <c r="X49" s="15" t="s">
        <v>14</v>
      </c>
    </row>
    <row r="50" spans="1:30" s="16" customFormat="1" ht="18.75" customHeight="1">
      <c r="A50" s="28">
        <v>44</v>
      </c>
      <c r="B50" s="25" t="s">
        <v>57</v>
      </c>
      <c r="C50" s="29">
        <f>E50+G50+I50+K50</f>
        <v>3</v>
      </c>
      <c r="D50" s="29">
        <f>SUM(F50,H50,J50,L50)</f>
        <v>21</v>
      </c>
      <c r="E50" s="29">
        <v>0</v>
      </c>
      <c r="F50" s="29">
        <v>0</v>
      </c>
      <c r="G50" s="29">
        <v>1</v>
      </c>
      <c r="H50" s="29">
        <v>7</v>
      </c>
      <c r="I50" s="29">
        <v>1</v>
      </c>
      <c r="J50" s="29">
        <v>7</v>
      </c>
      <c r="K50" s="29">
        <v>1</v>
      </c>
      <c r="L50" s="29">
        <v>7</v>
      </c>
      <c r="M50" s="29">
        <v>3</v>
      </c>
      <c r="N50" s="29">
        <v>21</v>
      </c>
      <c r="O50" s="29">
        <f t="shared" si="12"/>
        <v>1</v>
      </c>
      <c r="P50" s="29">
        <f t="shared" si="12"/>
        <v>7</v>
      </c>
      <c r="Q50" s="29">
        <f>E50*15</f>
        <v>0</v>
      </c>
      <c r="R50" s="29">
        <f>G50*20</f>
        <v>20</v>
      </c>
      <c r="S50" s="29">
        <f>Q50+R50</f>
        <v>20</v>
      </c>
      <c r="T50" s="29"/>
      <c r="U50" s="30"/>
      <c r="V50" s="31"/>
      <c r="W50" s="32"/>
      <c r="X50" s="15" t="s">
        <v>14</v>
      </c>
    </row>
    <row r="51" spans="1:30" s="16" customFormat="1" ht="15.75" customHeight="1">
      <c r="A51" s="41"/>
      <c r="B51" s="27" t="s">
        <v>58</v>
      </c>
      <c r="C51" s="39">
        <f t="shared" ref="C51:U51" si="13">SUM(C48:C50)</f>
        <v>16</v>
      </c>
      <c r="D51" s="39">
        <f t="shared" si="13"/>
        <v>341</v>
      </c>
      <c r="E51" s="39">
        <f t="shared" si="13"/>
        <v>0</v>
      </c>
      <c r="F51" s="39">
        <f t="shared" si="13"/>
        <v>0</v>
      </c>
      <c r="G51" s="39">
        <f t="shared" si="13"/>
        <v>5</v>
      </c>
      <c r="H51" s="39">
        <f t="shared" si="13"/>
        <v>102</v>
      </c>
      <c r="I51" s="39">
        <f t="shared" si="13"/>
        <v>5</v>
      </c>
      <c r="J51" s="39">
        <f t="shared" si="13"/>
        <v>114</v>
      </c>
      <c r="K51" s="39">
        <f t="shared" si="13"/>
        <v>6</v>
      </c>
      <c r="L51" s="39">
        <f t="shared" si="13"/>
        <v>125</v>
      </c>
      <c r="M51" s="39">
        <f t="shared" si="13"/>
        <v>3</v>
      </c>
      <c r="N51" s="39">
        <f t="shared" si="13"/>
        <v>21</v>
      </c>
      <c r="O51" s="39">
        <f t="shared" si="13"/>
        <v>5</v>
      </c>
      <c r="P51" s="39">
        <f t="shared" si="13"/>
        <v>102</v>
      </c>
      <c r="Q51" s="39">
        <f t="shared" si="13"/>
        <v>0</v>
      </c>
      <c r="R51" s="39">
        <f t="shared" si="13"/>
        <v>100</v>
      </c>
      <c r="S51" s="39">
        <f t="shared" si="13"/>
        <v>100</v>
      </c>
      <c r="T51" s="39">
        <f t="shared" si="13"/>
        <v>8</v>
      </c>
      <c r="U51" s="42">
        <f t="shared" si="13"/>
        <v>10</v>
      </c>
      <c r="V51" s="37"/>
      <c r="W51" s="43"/>
      <c r="X51" s="19"/>
      <c r="Y51" s="19"/>
      <c r="Z51" s="19"/>
      <c r="AA51" s="19"/>
      <c r="AB51" s="19"/>
      <c r="AC51" s="19"/>
      <c r="AD51" s="19"/>
    </row>
    <row r="52" spans="1:30" s="16" customFormat="1" ht="30.75" customHeight="1">
      <c r="A52" s="28">
        <v>45</v>
      </c>
      <c r="B52" s="25" t="s">
        <v>59</v>
      </c>
      <c r="C52" s="29">
        <f>E52+G52+I52+K52</f>
        <v>6</v>
      </c>
      <c r="D52" s="29">
        <f>SUM(F52,H52,J52,L52)</f>
        <v>105</v>
      </c>
      <c r="E52" s="34">
        <v>2</v>
      </c>
      <c r="F52" s="34">
        <v>30</v>
      </c>
      <c r="G52" s="34">
        <v>1</v>
      </c>
      <c r="H52" s="34">
        <v>20</v>
      </c>
      <c r="I52" s="34">
        <v>1</v>
      </c>
      <c r="J52" s="34">
        <v>20</v>
      </c>
      <c r="K52" s="34">
        <v>2</v>
      </c>
      <c r="L52" s="34">
        <v>35</v>
      </c>
      <c r="M52" s="29"/>
      <c r="N52" s="39"/>
      <c r="O52" s="29"/>
      <c r="P52" s="29"/>
      <c r="Q52" s="39"/>
      <c r="R52" s="39"/>
      <c r="S52" s="39"/>
      <c r="T52" s="39" t="s">
        <v>14</v>
      </c>
      <c r="U52" s="42" t="s">
        <v>14</v>
      </c>
      <c r="V52" s="37"/>
      <c r="W52" s="37"/>
      <c r="X52" s="17"/>
      <c r="Y52" s="17"/>
      <c r="Z52" s="17"/>
      <c r="AA52" s="17"/>
      <c r="AB52" s="17"/>
      <c r="AC52" s="17"/>
      <c r="AD52" s="17"/>
    </row>
    <row r="53" spans="1:30" s="16" customFormat="1" ht="30.75" customHeight="1">
      <c r="A53" s="28">
        <v>46</v>
      </c>
      <c r="B53" s="25" t="s">
        <v>60</v>
      </c>
      <c r="C53" s="29">
        <f t="shared" ref="C53:C59" si="14">E53+G53+I53+K53</f>
        <v>4</v>
      </c>
      <c r="D53" s="29">
        <f t="shared" ref="D53:D59" si="15">SUM(F53,H53,J53,L53)</f>
        <v>30</v>
      </c>
      <c r="E53" s="29">
        <v>1</v>
      </c>
      <c r="F53" s="29">
        <v>8</v>
      </c>
      <c r="G53" s="29">
        <v>1</v>
      </c>
      <c r="H53" s="29">
        <v>7</v>
      </c>
      <c r="I53" s="29">
        <v>1</v>
      </c>
      <c r="J53" s="29">
        <v>7</v>
      </c>
      <c r="K53" s="29">
        <v>1</v>
      </c>
      <c r="L53" s="29">
        <v>8</v>
      </c>
      <c r="M53" s="29"/>
      <c r="N53" s="39"/>
      <c r="O53" s="29"/>
      <c r="P53" s="29"/>
      <c r="Q53" s="39"/>
      <c r="R53" s="39"/>
      <c r="S53" s="39"/>
      <c r="T53" s="39"/>
      <c r="U53" s="42"/>
      <c r="V53" s="37"/>
      <c r="W53" s="37"/>
      <c r="X53" s="17"/>
      <c r="Y53" s="17"/>
      <c r="Z53" s="17"/>
      <c r="AA53" s="17"/>
      <c r="AB53" s="17"/>
      <c r="AC53" s="17"/>
      <c r="AD53" s="17"/>
    </row>
    <row r="54" spans="1:30" s="16" customFormat="1" ht="33" customHeight="1">
      <c r="A54" s="28">
        <v>47</v>
      </c>
      <c r="B54" s="25" t="s">
        <v>61</v>
      </c>
      <c r="C54" s="29">
        <f t="shared" si="14"/>
        <v>3</v>
      </c>
      <c r="D54" s="29">
        <f t="shared" si="15"/>
        <v>30</v>
      </c>
      <c r="E54" s="29">
        <v>1</v>
      </c>
      <c r="F54" s="29">
        <v>10</v>
      </c>
      <c r="G54" s="29">
        <v>0</v>
      </c>
      <c r="H54" s="29">
        <v>0</v>
      </c>
      <c r="I54" s="29">
        <v>1</v>
      </c>
      <c r="J54" s="29">
        <v>10</v>
      </c>
      <c r="K54" s="29">
        <v>1</v>
      </c>
      <c r="L54" s="29">
        <v>10</v>
      </c>
      <c r="M54" s="29"/>
      <c r="N54" s="39"/>
      <c r="O54" s="44"/>
      <c r="P54" s="44"/>
      <c r="Q54" s="45"/>
      <c r="R54" s="45"/>
      <c r="S54" s="45"/>
      <c r="T54" s="39"/>
      <c r="U54" s="42"/>
      <c r="V54" s="37"/>
      <c r="W54" s="37"/>
      <c r="X54" s="17"/>
      <c r="Y54" s="17"/>
      <c r="Z54" s="17"/>
      <c r="AA54" s="17"/>
      <c r="AB54" s="17"/>
      <c r="AC54" s="17"/>
      <c r="AD54" s="17"/>
    </row>
    <row r="55" spans="1:30" s="16" customFormat="1" ht="33" customHeight="1">
      <c r="A55" s="28">
        <v>48</v>
      </c>
      <c r="B55" s="25" t="s">
        <v>62</v>
      </c>
      <c r="C55" s="29">
        <f t="shared" si="14"/>
        <v>2</v>
      </c>
      <c r="D55" s="29">
        <f t="shared" si="15"/>
        <v>20</v>
      </c>
      <c r="E55" s="29"/>
      <c r="F55" s="29"/>
      <c r="G55" s="29"/>
      <c r="H55" s="29"/>
      <c r="I55" s="29">
        <v>1</v>
      </c>
      <c r="J55" s="29">
        <v>10</v>
      </c>
      <c r="K55" s="29">
        <v>1</v>
      </c>
      <c r="L55" s="29">
        <v>10</v>
      </c>
      <c r="M55" s="29"/>
      <c r="N55" s="39"/>
      <c r="O55" s="44"/>
      <c r="P55" s="44"/>
      <c r="Q55" s="45"/>
      <c r="R55" s="45"/>
      <c r="S55" s="45"/>
      <c r="T55" s="39"/>
      <c r="U55" s="42"/>
      <c r="V55" s="37"/>
      <c r="W55" s="37"/>
      <c r="X55" s="17"/>
      <c r="Y55" s="17"/>
      <c r="Z55" s="17"/>
      <c r="AA55" s="17"/>
      <c r="AB55" s="17"/>
      <c r="AC55" s="17"/>
      <c r="AD55" s="17"/>
    </row>
    <row r="56" spans="1:30" s="16" customFormat="1" ht="29.25" customHeight="1">
      <c r="A56" s="28">
        <v>49</v>
      </c>
      <c r="B56" s="25" t="s">
        <v>63</v>
      </c>
      <c r="C56" s="29">
        <f t="shared" si="14"/>
        <v>5</v>
      </c>
      <c r="D56" s="29">
        <f t="shared" si="15"/>
        <v>75</v>
      </c>
      <c r="E56" s="34">
        <v>1</v>
      </c>
      <c r="F56" s="34">
        <v>15</v>
      </c>
      <c r="G56" s="34">
        <v>2</v>
      </c>
      <c r="H56" s="34">
        <v>30</v>
      </c>
      <c r="I56" s="34">
        <v>1</v>
      </c>
      <c r="J56" s="34">
        <v>15</v>
      </c>
      <c r="K56" s="34">
        <v>1</v>
      </c>
      <c r="L56" s="34">
        <v>15</v>
      </c>
      <c r="M56" s="29"/>
      <c r="N56" s="39" t="s">
        <v>14</v>
      </c>
      <c r="O56" s="29"/>
      <c r="P56" s="29"/>
      <c r="Q56" s="39"/>
      <c r="R56" s="39"/>
      <c r="S56" s="39"/>
      <c r="T56" s="29">
        <v>0</v>
      </c>
      <c r="U56" s="30">
        <v>0</v>
      </c>
      <c r="V56" s="37"/>
      <c r="W56" s="37"/>
      <c r="X56" s="17" t="s">
        <v>14</v>
      </c>
      <c r="Y56" s="17"/>
      <c r="Z56" s="17"/>
      <c r="AA56" s="17"/>
      <c r="AB56" s="17"/>
      <c r="AC56" s="17"/>
      <c r="AD56" s="17"/>
    </row>
    <row r="57" spans="1:30" s="16" customFormat="1" ht="40.5" customHeight="1">
      <c r="A57" s="28">
        <v>50</v>
      </c>
      <c r="B57" s="25" t="s">
        <v>72</v>
      </c>
      <c r="C57" s="29">
        <f t="shared" si="14"/>
        <v>3</v>
      </c>
      <c r="D57" s="29">
        <f t="shared" si="15"/>
        <v>45</v>
      </c>
      <c r="E57" s="34">
        <v>1</v>
      </c>
      <c r="F57" s="34">
        <v>12</v>
      </c>
      <c r="G57" s="34">
        <v>1</v>
      </c>
      <c r="H57" s="34">
        <v>17</v>
      </c>
      <c r="I57" s="34">
        <v>1</v>
      </c>
      <c r="J57" s="34">
        <v>16</v>
      </c>
      <c r="K57" s="34">
        <v>0</v>
      </c>
      <c r="L57" s="34">
        <v>0</v>
      </c>
      <c r="M57" s="29"/>
      <c r="N57" s="39"/>
      <c r="O57" s="29"/>
      <c r="P57" s="29"/>
      <c r="Q57" s="39"/>
      <c r="R57" s="39"/>
      <c r="S57" s="39"/>
      <c r="T57" s="29"/>
      <c r="U57" s="30"/>
      <c r="V57" s="37"/>
      <c r="W57" s="37"/>
      <c r="X57" s="17"/>
      <c r="Y57" s="17"/>
      <c r="Z57" s="17"/>
      <c r="AA57" s="17"/>
      <c r="AB57" s="17"/>
      <c r="AC57" s="17"/>
      <c r="AD57" s="17"/>
    </row>
    <row r="58" spans="1:30" s="16" customFormat="1" ht="31.5" customHeight="1">
      <c r="A58" s="28"/>
      <c r="B58" s="46" t="s">
        <v>64</v>
      </c>
      <c r="C58" s="29">
        <f t="shared" si="14"/>
        <v>23</v>
      </c>
      <c r="D58" s="29">
        <f t="shared" si="15"/>
        <v>305</v>
      </c>
      <c r="E58" s="39">
        <f t="shared" ref="E58:J58" si="16">SUM(E52:E57)</f>
        <v>6</v>
      </c>
      <c r="F58" s="39">
        <f t="shared" si="16"/>
        <v>75</v>
      </c>
      <c r="G58" s="39">
        <f t="shared" si="16"/>
        <v>5</v>
      </c>
      <c r="H58" s="39">
        <f t="shared" si="16"/>
        <v>74</v>
      </c>
      <c r="I58" s="39">
        <f t="shared" si="16"/>
        <v>6</v>
      </c>
      <c r="J58" s="39">
        <f t="shared" si="16"/>
        <v>78</v>
      </c>
      <c r="K58" s="39">
        <f t="shared" ref="K58:U58" si="17">SUM(K52:K56)</f>
        <v>6</v>
      </c>
      <c r="L58" s="39">
        <f t="shared" si="17"/>
        <v>78</v>
      </c>
      <c r="M58" s="39">
        <f t="shared" si="17"/>
        <v>0</v>
      </c>
      <c r="N58" s="39">
        <f t="shared" si="17"/>
        <v>0</v>
      </c>
      <c r="O58" s="39">
        <f t="shared" si="17"/>
        <v>0</v>
      </c>
      <c r="P58" s="39">
        <f t="shared" si="17"/>
        <v>0</v>
      </c>
      <c r="Q58" s="39">
        <f t="shared" si="17"/>
        <v>0</v>
      </c>
      <c r="R58" s="39">
        <f t="shared" si="17"/>
        <v>0</v>
      </c>
      <c r="S58" s="39">
        <f t="shared" si="17"/>
        <v>0</v>
      </c>
      <c r="T58" s="39">
        <f t="shared" si="17"/>
        <v>0</v>
      </c>
      <c r="U58" s="42">
        <f t="shared" si="17"/>
        <v>0</v>
      </c>
      <c r="V58" s="37"/>
      <c r="W58" s="37"/>
      <c r="X58" s="17"/>
      <c r="Y58" s="17"/>
      <c r="Z58" s="17"/>
      <c r="AA58" s="17"/>
      <c r="AB58" s="17"/>
      <c r="AC58" s="17"/>
      <c r="AD58" s="17"/>
    </row>
    <row r="59" spans="1:30" s="16" customFormat="1" ht="15.75" customHeight="1">
      <c r="A59" s="28">
        <v>51</v>
      </c>
      <c r="B59" s="25" t="s">
        <v>65</v>
      </c>
      <c r="C59" s="29">
        <f t="shared" si="14"/>
        <v>5</v>
      </c>
      <c r="D59" s="29">
        <f t="shared" si="15"/>
        <v>101</v>
      </c>
      <c r="E59" s="34">
        <v>0</v>
      </c>
      <c r="F59" s="34">
        <v>0</v>
      </c>
      <c r="G59" s="34">
        <v>2</v>
      </c>
      <c r="H59" s="34">
        <v>40</v>
      </c>
      <c r="I59" s="34">
        <v>1</v>
      </c>
      <c r="J59" s="34">
        <v>20</v>
      </c>
      <c r="K59" s="34">
        <v>2</v>
      </c>
      <c r="L59" s="34">
        <v>41</v>
      </c>
      <c r="M59" s="29"/>
      <c r="N59" s="29"/>
      <c r="O59" s="29">
        <f>E59+G59</f>
        <v>2</v>
      </c>
      <c r="P59" s="29">
        <f>F59+H59</f>
        <v>40</v>
      </c>
      <c r="Q59" s="39">
        <f>E59*15</f>
        <v>0</v>
      </c>
      <c r="R59" s="39">
        <f>G59*20</f>
        <v>40</v>
      </c>
      <c r="S59" s="39">
        <f>Q59+R59</f>
        <v>40</v>
      </c>
      <c r="T59" s="39">
        <v>0</v>
      </c>
      <c r="U59" s="47">
        <v>0</v>
      </c>
      <c r="V59" s="37"/>
      <c r="W59" s="37"/>
      <c r="X59" s="17"/>
      <c r="Y59" s="17"/>
      <c r="Z59" s="17" t="s">
        <v>14</v>
      </c>
      <c r="AA59" s="17"/>
      <c r="AB59" s="17"/>
      <c r="AC59" s="17"/>
      <c r="AD59" s="17"/>
    </row>
    <row r="60" spans="1:30" ht="17.25" customHeight="1" thickBot="1">
      <c r="A60" s="48"/>
      <c r="B60" s="49" t="s">
        <v>66</v>
      </c>
      <c r="C60" s="50">
        <f t="shared" ref="C60:U60" si="18">SUM(C47,C51,C58,C59)</f>
        <v>389</v>
      </c>
      <c r="D60" s="50">
        <f t="shared" si="18"/>
        <v>9070</v>
      </c>
      <c r="E60" s="50">
        <f t="shared" si="18"/>
        <v>59</v>
      </c>
      <c r="F60" s="50">
        <f t="shared" si="18"/>
        <v>1181</v>
      </c>
      <c r="G60" s="50">
        <f t="shared" si="18"/>
        <v>108</v>
      </c>
      <c r="H60" s="50">
        <f t="shared" si="18"/>
        <v>2589</v>
      </c>
      <c r="I60" s="50">
        <f t="shared" si="18"/>
        <v>108</v>
      </c>
      <c r="J60" s="50">
        <f t="shared" si="18"/>
        <v>2537</v>
      </c>
      <c r="K60" s="50">
        <f t="shared" si="18"/>
        <v>115</v>
      </c>
      <c r="L60" s="50">
        <f t="shared" si="18"/>
        <v>2763</v>
      </c>
      <c r="M60" s="50">
        <f t="shared" si="18"/>
        <v>10</v>
      </c>
      <c r="N60" s="50">
        <f t="shared" si="18"/>
        <v>106</v>
      </c>
      <c r="O60" s="50">
        <f t="shared" si="18"/>
        <v>125</v>
      </c>
      <c r="P60" s="50">
        <f t="shared" si="18"/>
        <v>2905</v>
      </c>
      <c r="Q60" s="50">
        <f t="shared" si="18"/>
        <v>630</v>
      </c>
      <c r="R60" s="50">
        <f t="shared" si="18"/>
        <v>1680</v>
      </c>
      <c r="S60" s="50">
        <f t="shared" si="18"/>
        <v>2290</v>
      </c>
      <c r="T60" s="51">
        <f t="shared" si="18"/>
        <v>131</v>
      </c>
      <c r="U60" s="52">
        <f t="shared" si="18"/>
        <v>195</v>
      </c>
      <c r="V60" s="53"/>
      <c r="W60" s="54"/>
      <c r="X60" s="12" t="s">
        <v>14</v>
      </c>
      <c r="Y60" s="12"/>
      <c r="Z60" s="12"/>
      <c r="AA60" s="12"/>
      <c r="AB60" s="12"/>
      <c r="AC60" s="12"/>
      <c r="AD60" s="12"/>
    </row>
    <row r="61" spans="1:30" ht="12" customHeight="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35"/>
      <c r="W61" s="36"/>
    </row>
    <row r="62" spans="1:30" ht="15.75" customHeight="1">
      <c r="A62" s="57" t="s">
        <v>67</v>
      </c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5"/>
      <c r="V62" s="55"/>
      <c r="W62" s="56"/>
      <c r="X62" s="13"/>
      <c r="Y62" s="13"/>
      <c r="Z62" s="13"/>
      <c r="AA62" s="13"/>
      <c r="AB62" s="13"/>
      <c r="AC62" s="13"/>
      <c r="AD62" s="13"/>
    </row>
    <row r="63" spans="1:30" ht="12.75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</row>
    <row r="64" spans="1:30" ht="12.75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</row>
    <row r="65" spans="2:2" ht="12.75" customHeight="1">
      <c r="B65" s="14"/>
    </row>
    <row r="66" spans="2:2" ht="18" customHeight="1"/>
    <row r="67" spans="2:2" ht="12.75" customHeight="1"/>
    <row r="68" spans="2:2" ht="12.75" customHeight="1"/>
    <row r="69" spans="2:2" ht="12.75" customHeight="1"/>
    <row r="70" spans="2:2" ht="12.75" customHeight="1"/>
    <row r="71" spans="2:2" ht="12.75" customHeight="1"/>
    <row r="72" spans="2:2" ht="12.75" customHeight="1"/>
    <row r="73" spans="2:2" ht="12.75" customHeight="1"/>
    <row r="74" spans="2:2" ht="12.75" customHeight="1"/>
    <row r="75" spans="2:2" ht="12.75" customHeight="1"/>
    <row r="76" spans="2:2" ht="12.75" customHeight="1"/>
    <row r="77" spans="2:2" ht="12.75" customHeight="1"/>
    <row r="78" spans="2:2" ht="12.75" customHeight="1"/>
    <row r="79" spans="2:2" ht="12.75" customHeight="1"/>
    <row r="80" spans="2:2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7">
    <mergeCell ref="A62:T62"/>
    <mergeCell ref="A1:K1"/>
    <mergeCell ref="A2:K2"/>
    <mergeCell ref="A3:K3"/>
    <mergeCell ref="A4:K4"/>
    <mergeCell ref="Q5:R5"/>
    <mergeCell ref="L1:N1"/>
  </mergeCells>
  <phoneticPr fontId="0" type="noConversion"/>
  <pageMargins left="1.3779527559055118" right="0.39370078740157483" top="0.78740157480314965" bottom="0.78740157480314965" header="0" footer="0"/>
  <pageSetup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/>
  <cols>
    <col min="1" max="6" width="7" customWidth="1"/>
    <col min="7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0" type="noConversion"/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/>
  <cols>
    <col min="1" max="6" width="7" customWidth="1"/>
    <col min="7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0" type="noConversion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Чмелик</dc:creator>
  <cp:lastModifiedBy>User</cp:lastModifiedBy>
  <cp:lastPrinted>2024-03-13T11:10:43Z</cp:lastPrinted>
  <dcterms:created xsi:type="dcterms:W3CDTF">2003-09-04T17:21:45Z</dcterms:created>
  <dcterms:modified xsi:type="dcterms:W3CDTF">2024-03-13T13:45:01Z</dcterms:modified>
</cp:coreProperties>
</file>