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ічень 1\"/>
    </mc:Choice>
  </mc:AlternateContent>
  <bookViews>
    <workbookView xWindow="-120" yWindow="-120" windowWidth="29040" windowHeight="15840"/>
  </bookViews>
  <sheets>
    <sheet name="Ліміти_2024" sheetId="4" r:id="rId1"/>
  </sheets>
  <definedNames>
    <definedName name="_xlnm.Print_Area" localSheetId="0">Ліміти_2024!$A$1:$H$235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3" i="4" l="1"/>
  <c r="E223" i="4"/>
  <c r="H223" i="4"/>
  <c r="H232" i="4" s="1"/>
  <c r="C223" i="4"/>
  <c r="C232" i="4" s="1"/>
  <c r="D58" i="4"/>
  <c r="C206" i="4"/>
  <c r="A227" i="4"/>
  <c r="A228" i="4" s="1"/>
  <c r="A229" i="4" s="1"/>
  <c r="A230" i="4" s="1"/>
  <c r="A231" i="4" s="1"/>
  <c r="H218" i="4"/>
  <c r="G218" i="4"/>
  <c r="F218" i="4"/>
  <c r="E218" i="4"/>
  <c r="D218" i="4"/>
  <c r="C218" i="4"/>
  <c r="A209" i="4"/>
  <c r="A210" i="4" s="1"/>
  <c r="A212" i="4" s="1"/>
  <c r="A213" i="4" s="1"/>
  <c r="A214" i="4" s="1"/>
  <c r="A215" i="4" s="1"/>
  <c r="A216" i="4" s="1"/>
  <c r="A217" i="4" s="1"/>
  <c r="H206" i="4"/>
  <c r="G206" i="4"/>
  <c r="F206" i="4"/>
  <c r="E206" i="4"/>
  <c r="D206" i="4"/>
  <c r="A185" i="4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160" i="4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3" i="4" s="1"/>
  <c r="H157" i="4"/>
  <c r="G157" i="4"/>
  <c r="F157" i="4"/>
  <c r="F232" i="4" s="1"/>
  <c r="E157" i="4"/>
  <c r="D157" i="4"/>
  <c r="D232" i="4" s="1"/>
  <c r="C157" i="4"/>
  <c r="A144" i="4"/>
  <c r="A145" i="4" s="1"/>
  <c r="A146" i="4" s="1"/>
  <c r="A147" i="4" s="1"/>
  <c r="H140" i="4"/>
  <c r="G140" i="4"/>
  <c r="F140" i="4"/>
  <c r="E140" i="4"/>
  <c r="D140" i="4"/>
  <c r="C140" i="4"/>
  <c r="H128" i="4"/>
  <c r="G128" i="4"/>
  <c r="F128" i="4"/>
  <c r="E128" i="4"/>
  <c r="D128" i="4"/>
  <c r="C128" i="4"/>
  <c r="H82" i="4"/>
  <c r="G82" i="4"/>
  <c r="F82" i="4"/>
  <c r="E82" i="4"/>
  <c r="D82" i="4"/>
  <c r="C82" i="4"/>
  <c r="H76" i="4"/>
  <c r="G76" i="4"/>
  <c r="F76" i="4"/>
  <c r="E76" i="4"/>
  <c r="D76" i="4"/>
  <c r="C76" i="4"/>
  <c r="H72" i="4"/>
  <c r="G72" i="4"/>
  <c r="F72" i="4"/>
  <c r="E72" i="4"/>
  <c r="D72" i="4"/>
  <c r="C72" i="4"/>
  <c r="H58" i="4"/>
  <c r="H141" i="4" s="1"/>
  <c r="G58" i="4"/>
  <c r="G141" i="4" s="1"/>
  <c r="F58" i="4"/>
  <c r="F141" i="4" s="1"/>
  <c r="E58" i="4"/>
  <c r="E141" i="4" s="1"/>
  <c r="D141" i="4"/>
  <c r="C58" i="4"/>
  <c r="C141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4" i="4" s="1"/>
  <c r="A75" i="4" s="1"/>
  <c r="A79" i="4" s="1"/>
  <c r="A80" i="4" s="1"/>
  <c r="A81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31" i="4" s="1"/>
  <c r="A132" i="4" s="1"/>
  <c r="A133" i="4" s="1"/>
  <c r="A134" i="4" s="1"/>
  <c r="A135" i="4" s="1"/>
  <c r="A136" i="4" s="1"/>
  <c r="A137" i="4" s="1"/>
  <c r="A138" i="4" s="1"/>
  <c r="A139" i="4" s="1"/>
  <c r="G232" i="4" l="1"/>
  <c r="E232" i="4"/>
</calcChain>
</file>

<file path=xl/sharedStrings.xml><?xml version="1.0" encoding="utf-8"?>
<sst xmlns="http://schemas.openxmlformats.org/spreadsheetml/2006/main" count="314" uniqueCount="252">
  <si>
    <t>№ з/п</t>
  </si>
  <si>
    <t>Виконавчі органи міської ради та підпорядковані їм заклади, що фінансуються з бюджету МТГ</t>
  </si>
  <si>
    <t>Ел. енер-гія, тис. кВт.*год</t>
  </si>
  <si>
    <t>Теплова енергія,  Гкал</t>
  </si>
  <si>
    <r>
      <t>Гар. вода,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</si>
  <si>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r>
      <t>Хол. вода,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</si>
  <si>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r>
      <t>Водовід-ведення, 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</si>
  <si>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1. Заклади освіти</t>
  </si>
  <si>
    <t>1.1. Загальноосвітні заклади</t>
  </si>
  <si>
    <t>6.</t>
  </si>
  <si>
    <t>7.</t>
  </si>
  <si>
    <t>Загальноосвітні заклади всього</t>
  </si>
  <si>
    <t>1.2. Позашкільні заклади</t>
  </si>
  <si>
    <t>Позашкільні заклади всього</t>
  </si>
  <si>
    <t>1.3. Адміністративні будівлі</t>
  </si>
  <si>
    <t>Адміністративні будівлі всього</t>
  </si>
  <si>
    <t>1.4. Дитячо-юнацькі спортивні заклади</t>
  </si>
  <si>
    <t>Дошкільні навчальні заклади всього</t>
  </si>
  <si>
    <t>1.6. Заклади профтехосвіти</t>
  </si>
  <si>
    <t>Вище професійне училище №21 м. Івано-Франківська</t>
  </si>
  <si>
    <t>Івано-Франківський професійний будівельний ліцей</t>
  </si>
  <si>
    <t>Вище професійне училище №13 м. Івано-Франківська</t>
  </si>
  <si>
    <t>Івано-Франківський професійний політехнічний ліцей</t>
  </si>
  <si>
    <t>Заклади профтехосвіти всього</t>
  </si>
  <si>
    <t>Заклади освіти разом</t>
  </si>
  <si>
    <t>2. Заклади охорони здоров’я</t>
  </si>
  <si>
    <t>Заклади охорони здоров’я всього</t>
  </si>
  <si>
    <t>3. Заклади культури</t>
  </si>
  <si>
    <t>Івано-Франківська дитяча музична школа №1 ім. М.Лисенка</t>
  </si>
  <si>
    <t>Івано-Франківська дитяча музична школа №3 імені А.Кос-Анатольського</t>
  </si>
  <si>
    <t>Івано-Франківська дитяча художня школа, корп.1</t>
  </si>
  <si>
    <t>Івано-Франківська дитяча художня школа, корп.2</t>
  </si>
  <si>
    <t>Івано-Франківська дитяча хореографічна школа</t>
  </si>
  <si>
    <t>Міський Народний дім м.Івано-Франківська</t>
  </si>
  <si>
    <t>Народний дім "Княгинин"</t>
  </si>
  <si>
    <t>Бібліотека-філія №1</t>
  </si>
  <si>
    <t>Бібліотека-філія №2</t>
  </si>
  <si>
    <t>Бібліотека-філія №3</t>
  </si>
  <si>
    <t>Бібліотека-філія №4</t>
  </si>
  <si>
    <t>Бібліотека-філія №5</t>
  </si>
  <si>
    <t>Бібліотека-філія №7</t>
  </si>
  <si>
    <t>Бібліотека-філія №8</t>
  </si>
  <si>
    <t>Бібліотека-філія №14</t>
  </si>
  <si>
    <t>Центральна дитяча бібліотека</t>
  </si>
  <si>
    <t>Бібліотека-філія №1 по роботі з дітьми</t>
  </si>
  <si>
    <t>Центральна бібліотека (абонемент)</t>
  </si>
  <si>
    <t>Читальний зал центральної бібліотеки</t>
  </si>
  <si>
    <t>Краєзнавчий відділ центральної бібліотеки</t>
  </si>
  <si>
    <t>Івано-Франківський Центр сучасного мистецтва</t>
  </si>
  <si>
    <t>Будинок культури с.Черніїв</t>
  </si>
  <si>
    <t>Будинок культури с.Підлужжя</t>
  </si>
  <si>
    <t>Будинок культури с.Підпечери</t>
  </si>
  <si>
    <t>Будинок культури с.Березівка</t>
  </si>
  <si>
    <t>Будинок культури с.Братківці</t>
  </si>
  <si>
    <t>Будинок культури с.Колодіївка</t>
  </si>
  <si>
    <t>Будинок культури с.Радча</t>
  </si>
  <si>
    <t>Бібліотека-філія №25 (с.Радча)</t>
  </si>
  <si>
    <t>Будинок культури с.Узин</t>
  </si>
  <si>
    <t>Будинок культури с.Камінне</t>
  </si>
  <si>
    <t>Будинок культури с.Тисменичани</t>
  </si>
  <si>
    <t>Будинок культури с.Драгомирчани</t>
  </si>
  <si>
    <t>Народний дім с.Угорники</t>
  </si>
  <si>
    <t>Народний дім с.Микитинці</t>
  </si>
  <si>
    <t>Будинок культури с.Вовчинець</t>
  </si>
  <si>
    <t>Народний дім с.Крихівці</t>
  </si>
  <si>
    <t>Будинок культури с. Чукалівка</t>
  </si>
  <si>
    <t>Дощові води</t>
  </si>
  <si>
    <t xml:space="preserve">Заклади культури всього </t>
  </si>
  <si>
    <t>4. Заклади соціальної політики</t>
  </si>
  <si>
    <t>Заклади соціальної політики всього</t>
  </si>
  <si>
    <t>1.1.</t>
  </si>
  <si>
    <t>1.2.</t>
  </si>
  <si>
    <t>Всього у бюджетній сфері міста</t>
  </si>
  <si>
    <r>
      <t>Природний газ, тис.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</si>
  <si>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5.1.</t>
  </si>
  <si>
    <t>Структурний підрозділ "Міська поліклініка №1"</t>
  </si>
  <si>
    <t>5.2.</t>
  </si>
  <si>
    <t>Структурний підрозділ "Міська поліклініка №2"</t>
  </si>
  <si>
    <t>5.3.</t>
  </si>
  <si>
    <t>Структурний підрозділ "Міська поліклініка №3"</t>
  </si>
  <si>
    <t>5.4.</t>
  </si>
  <si>
    <t>Структурний підрозділ "Міська поліклініка №4"</t>
  </si>
  <si>
    <t>5.5.</t>
  </si>
  <si>
    <t>Структурний підрозділ "Міська поліклініка №5"</t>
  </si>
  <si>
    <t>5.6.</t>
  </si>
  <si>
    <t>Структурний підрозділ "Міська дитяча поліклініка"</t>
  </si>
  <si>
    <t xml:space="preserve"> Excel не врахував</t>
  </si>
  <si>
    <t>Відділення стаціонарного догляду для постійного або тимчасового проживання (с. Черніїв)</t>
  </si>
  <si>
    <t>Народний дім с. Хриплин</t>
  </si>
  <si>
    <t>4</t>
  </si>
  <si>
    <t>5</t>
  </si>
  <si>
    <t>6</t>
  </si>
  <si>
    <t>7</t>
  </si>
  <si>
    <t>8</t>
  </si>
  <si>
    <t>1</t>
  </si>
  <si>
    <t>2</t>
  </si>
  <si>
    <t>Інші виконавчі органи міської ради та підпорядковані їм заклади, що фінансуються з бюджету МТГ</t>
  </si>
  <si>
    <t xml:space="preserve"> </t>
  </si>
  <si>
    <t>Центр культури і мистецтв Івано-Франківської міської територіальної громади</t>
  </si>
  <si>
    <t>Комунальне виробниче підприємство "Архітектурно-планувальне бюро-ІФ"</t>
  </si>
  <si>
    <t>Департамент культури ІФ м/р (адміністративна будівля)</t>
  </si>
  <si>
    <t>Центр професійно-технічної освіти №1 м. Івано-Франківська</t>
  </si>
  <si>
    <t>Притулок для осіб, які постраждали від домашнього насильства та/або насильства за ознакою статі (с. Вовчинець)</t>
  </si>
  <si>
    <t>Вище професійне училище сервісного обслуговування техніки</t>
  </si>
  <si>
    <t>Вище художнє професійне училище №3</t>
  </si>
  <si>
    <t>Державний професійно-технічний навчальний заклад "Івано-Франківський професійний ліцей автомобільного транспорту і будівництва"</t>
  </si>
  <si>
    <t>Заклад дошкільної освіти (ясла-садок) комбінованого типу №5 "Теремок" Івано-Франківської міської ради</t>
  </si>
  <si>
    <t>Початкова школа №9 Івано-Франківської міської ради</t>
  </si>
  <si>
    <t>Івано-Франківський міський центр дитячої та юнацької творчості Івано-Франківської міської ради</t>
  </si>
  <si>
    <t>Ліцей №4 Івано-Франківської міської ради</t>
  </si>
  <si>
    <t>Ліцей №5  Івано-Франківської міської ради</t>
  </si>
  <si>
    <t>Ліцей ім. Миколи Сабата Івано-Франківської міської ради</t>
  </si>
  <si>
    <t>Івано-Франківський міський Центр дозвілля дітей та юнацтва за місцем проживання  Івано-Франківської міської ради</t>
  </si>
  <si>
    <t>Ліцей №22 Івано-Франківської міської ради</t>
  </si>
  <si>
    <t>Заклад дошкільної освіти (ясла-садок) № 1 "Калинонька"  Івано-Франківської міської ради</t>
  </si>
  <si>
    <t>Заклад дошкільної освіти (ясла-садок) № 4 "Калинова сопілка" Івано-Франківської міської ради</t>
  </si>
  <si>
    <t>Заклад дошкільної освіти (ясла-садок) комбінованого типу №6 "Колобок" Івано-Франківської міської ради</t>
  </si>
  <si>
    <t>Заклад дошкільної освіти (ясла-садок) № 7 "Золотий ключик" Івано-Франківської міської ради</t>
  </si>
  <si>
    <t>Заклад дошкільної освіти (ясла-садок) № 9 "Дзвіночок"  Івано-Франківської міської ради</t>
  </si>
  <si>
    <t>Заклад дошкільної освіти (ясла-садок) № 11 "Пізнайко" Івано-Франківської міської ради</t>
  </si>
  <si>
    <t>Заклад дошкільної освіти (ясла-садок) № 10 "Катруся" Івано-Франківської міської ради</t>
  </si>
  <si>
    <t>Заклад дошкільної освіти (ясла-садок) № 12 "Струмочок" Івано-Франківської міської ради</t>
  </si>
  <si>
    <t>Заклад дошкільної освіти (ясла-садок) № 14 "Пролісок"  Івано-Франківської міської ради</t>
  </si>
  <si>
    <t>Заклад дошкільної освіти (ясла-садок)  № 15 "Гуцулочка" Івано-Франківської міської ради</t>
  </si>
  <si>
    <t>Заклад дошкільної освіти (ясла-садок) № 16 "Сонечко" Івано-Франківської міської ради</t>
  </si>
  <si>
    <t>Заклад дошкільної освіти (ясла-садок) № 17 "Ромашка" Івано-Франківської міської ради</t>
  </si>
  <si>
    <t>Заклад дошкільної освіти (ясла-садок) № 18 "Зернятко" Івано-Франківської міської ради</t>
  </si>
  <si>
    <t>Заклад дошкільної освіти (ясла-садок) № 19 "Троянда" Івано-Франківської міської ради</t>
  </si>
  <si>
    <t>Заклад дошкільної освіти (ясла-садок) № 20 "Росинка" Івано-Франківської міської ради</t>
  </si>
  <si>
    <t>Заклад дошкільної освіти (ясла-садок) № 21 "Подоляночка" Івано-Франківської міської ради</t>
  </si>
  <si>
    <t>Заклад дошкільної освіти (ясла-садок) № 22 "Світанок" Івано-Франківської міської ради</t>
  </si>
  <si>
    <t>Заклад дошкільної освіти (ясла-садок) № 23 "Дударик" Івано-Франківської міської ради</t>
  </si>
  <si>
    <t>Заклад дошкільної освіти (ясла-садок) № 25 "Янголятко" Івано-Франківської міської ради</t>
  </si>
  <si>
    <t>Заклад дошкільної освіти (ясла-садок) № 24 "Котигорошко" Івано-Франківської міської ради</t>
  </si>
  <si>
    <t>Заклад дошкільної освіти (ясла-садок) №26 "Барвінок" Івано-Франківської міської ради</t>
  </si>
  <si>
    <t>Заклад дошкільної освіти (ясла-садок) № 27 "Карпатська казка" Івано-Франківської міської ради</t>
  </si>
  <si>
    <t>Заклад дошкільної освіти (ясла-садок) № 28 "Квітка Карпат" Івано-Франківської міської ради</t>
  </si>
  <si>
    <t>Заклад дошкільної освіти (ясла-садок) (ясла-садок) № 29 "Кобзарик" Івано-Франківської міської ради</t>
  </si>
  <si>
    <t>Заклад дошкільної освіти (ясла-садок) № 32 "Солов҆ятко" Івано-Франківської міської ради</t>
  </si>
  <si>
    <t>Заклад дошкільної освіти (ясла-садок) № 33 "Кристалик"  Івано-Франківської міської ради</t>
  </si>
  <si>
    <t>Заклад дошкільної освіти (ясла-садок) № 36 "Віночок" Івано-Франківської міської ради</t>
  </si>
  <si>
    <t>Заклад дошкільної освіти (ясла-садок) комбінованого типу №34 "Незабудка" Івано-Франківської міської ради</t>
  </si>
  <si>
    <t>Ліцей №1 Івано-Франківської міської ради</t>
  </si>
  <si>
    <t>Комунальна установа "Інклюзивно-ресурсний центр Івано-Франківської міської ради"</t>
  </si>
  <si>
    <t>Ліцей №2 Івано-Франківської міської ради</t>
  </si>
  <si>
    <t>Ліцей №13 Івано-Франківської міської ради</t>
  </si>
  <si>
    <t>Початкова школа "Пасічнянська" Івано-Франківської міської ради</t>
  </si>
  <si>
    <t>Івано-Франківська дитячо-юнацька спортивна школа №2" Івано-Франківської міської ради Івано-Франківської області</t>
  </si>
  <si>
    <t>Ліцей ім. В’ячеслава Чорновола Івано-Франківської міської ради</t>
  </si>
  <si>
    <t>Ліцей №17 Івано-Франківської міської ради</t>
  </si>
  <si>
    <t>Ліцей ім.Романа Шухевича Івано-Франківської міської ради</t>
  </si>
  <si>
    <t>Позаміський заклад оздоровлення та відпочинку "Лімниця" Івано-Франківської міської ради Івано-Франківської області</t>
  </si>
  <si>
    <t>Ліцей №23 ім. Романа Гурика Івано-Франківської міської ради</t>
  </si>
  <si>
    <t>Початкова школа №26 Івано-Франківської міської ради</t>
  </si>
  <si>
    <t>Підпечерівський заклад дошкільної освіти (ясла-садок) (ясла-садок) "Колосок" Івано-Франківської міської ради</t>
  </si>
  <si>
    <t>Заклад дошкільної освіти (ясла-садок) № 2 "Малятко" Івано-Франківської міської ради</t>
  </si>
  <si>
    <t>Ліцей ім. Івана Пулюя Івано-Франківської міської ради</t>
  </si>
  <si>
    <t>Івано-Франківська дитячо-юнацька спортивна школа №3 Івано-Франківської міської ради  Івано-Франківської області</t>
  </si>
  <si>
    <t>Ліцей №16 Івано-Франківської міської ради</t>
  </si>
  <si>
    <t>Департамент освіти та науки Івано-Франківської міської ради (новий корпус)</t>
  </si>
  <si>
    <t>Департамент освіти та науки Івано-Франківської міської ради (старий корпус)</t>
  </si>
  <si>
    <t>1.5. Заклади дошкільної освіти</t>
  </si>
  <si>
    <t>Вовчинецький заклад дошкільної освіти (ясла-садок) "Ластів'ятко" Івано-Франківської міської ради</t>
  </si>
  <si>
    <t>Навчально-реабілітаційний центр Івано-Франківської міської ради</t>
  </si>
  <si>
    <t>Ліцей №11 Івано-Франківської міської ради</t>
  </si>
  <si>
    <t>Ліцей №7 Івано-Франківської міської ради</t>
  </si>
  <si>
    <t>Ліцей №10 ІФ м/р Івано-Франківської міської ради</t>
  </si>
  <si>
    <t>Колодіївська  гімназія Івано-Франківської міської ради</t>
  </si>
  <si>
    <t>Підлузька гімназія Івано-Франківської міської ради</t>
  </si>
  <si>
    <t>Ліцей №19 Івано-Франківської міської ради</t>
  </si>
  <si>
    <t>Ліцей №6 ім. Івана Ревчука Івано-Франківської міської ради</t>
  </si>
  <si>
    <t>Узинська гімназія Івано-Франківської міської ради</t>
  </si>
  <si>
    <t>Тисменичанський ліцей Івано-Франківської міської ради</t>
  </si>
  <si>
    <t>Ліцей №18 Івано-Франківської міської ради</t>
  </si>
  <si>
    <t>Ліцей №25 Івано-Франківської міської ради</t>
  </si>
  <si>
    <t>Крихівецький ліцей Івано-Франківської міської ради</t>
  </si>
  <si>
    <t>Початкова школа №8 Івано-Франківської міської ради</t>
  </si>
  <si>
    <t>Березівська  гімназія Івано-Франківської міської ради</t>
  </si>
  <si>
    <t>Ліцей №24 Івано-Франківської міської ради</t>
  </si>
  <si>
    <t>Вовчинецька гімназія Івано-Франківської міської ради</t>
  </si>
  <si>
    <t>Ліцей №15 Івано-Франківської міської ради</t>
  </si>
  <si>
    <t>Угорницький ліцей Івано-Франківської міської ради</t>
  </si>
  <si>
    <t>Ліцей №21 імені Євгена Коновальця Івано-Франківської міської ради</t>
  </si>
  <si>
    <t>Підпечерівський  ліцей  Івано-Франківської міської ради</t>
  </si>
  <si>
    <t>Микитинецький ліцей Івано-Франківської міської ради</t>
  </si>
  <si>
    <t>Ліцей №12 імені Івана Франка Івано-Франківської міської ради</t>
  </si>
  <si>
    <t>Ліцей №20  Івано-Франківської міської ради</t>
  </si>
  <si>
    <t>Радчанський ліцей Івано-Франківської міської ради</t>
  </si>
  <si>
    <t>Каміннецька гімназія Івано-Франківської міської ради</t>
  </si>
  <si>
    <t>Драгомирчанська гімназія Івано-Франківської міської ради</t>
  </si>
  <si>
    <t>Чукалівська початкова школа Івано-Франківської міської ради</t>
  </si>
  <si>
    <t>Ліцей №3 Івано-Франківської міської ради</t>
  </si>
  <si>
    <t>Початкова школа ім. Софії Русової Івано-Франківської міської ради</t>
  </si>
  <si>
    <t>Братковецький ліцей Івано-Франківської міської ради</t>
  </si>
  <si>
    <t>Заклад дошкільної освіти (ясла-садок) № 35 "Вишиванка" Івано-Франківської міської ради</t>
  </si>
  <si>
    <t>Заклад дошкільної освіти (ясла-садок) № 3 "Бджілка" Івано-Франківської міської ради</t>
  </si>
  <si>
    <t>Черніївський ліцей Івано-Франківської міської ради</t>
  </si>
  <si>
    <t>Тисменичанський заклад дошкільної освіти (ясла-садок) "Їжачок" Івано-Франківської міської ради</t>
  </si>
  <si>
    <t>Заклад дошкільної освіти (ясла-садок) №37 "Джерельце" Івано-Франківської міської ради</t>
  </si>
  <si>
    <t>Черніївський заклад дошкільної освіти (ясла-садок)"Мрія" Івано-Франківської міської ради</t>
  </si>
  <si>
    <t>Заклад дошкільної освіти (ясла-садок) № 30 "Ластівка" Івано-Франківської міської ради</t>
  </si>
  <si>
    <t>Заклад дошкільної освіти (ясла-садок) № 31 "Мрія" Івано-Франківської міської ради</t>
  </si>
  <si>
    <t>Хриплинська гімназія Івано-Франківської міської ради</t>
  </si>
  <si>
    <t>КЗ позашкільної освіти "Центр освітніх інновацій" Івано-Франківської міської ради</t>
  </si>
  <si>
    <t>Івано-Франківський міський Центр патріотичного виховання учнівської молоді ім. С.Бандери Івано-Франківської міської ради</t>
  </si>
  <si>
    <t>Івано-Франківський міський центр науково-технічної творчості учнівської молоді Івано-Франківської міської ради</t>
  </si>
  <si>
    <t>КЗ центр позашкільної освіти культурно-універсальна територія "КУТ" Івано-Франківської міської ради</t>
  </si>
  <si>
    <r>
      <t>Природ-ний газ, тис. м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</si>
  <si>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t>Дитячо-юнацькі спортивні заклади всього</t>
  </si>
  <si>
    <t>Івано-Франківський Муніципальний Центр дозвілля</t>
  </si>
  <si>
    <t>Департамент соціальної політики Івано-Франківської міської ради (вул. Грушевського, 29)</t>
  </si>
  <si>
    <t>Керуючий справами виконавчого комітету міської ради                                                                                   Ігор ШЕВЧУК</t>
  </si>
  <si>
    <t>Тисменичанська дитяча музична школа Івано-Франківської міської ради</t>
  </si>
  <si>
    <t>Департамент містобудування та архітектури Івано-Франківсь-кої міської ради</t>
  </si>
  <si>
    <t>Фінансове управління Івано-Франківської міської ради</t>
  </si>
  <si>
    <t>Департамент комунальних ресурсів Івано-Франківської міської ради</t>
  </si>
  <si>
    <t>Управління капітального будівництва Івано-Франківської міської ради</t>
  </si>
  <si>
    <t>Департамент інфраструктури, житлової та комунальної політики Івано-Франківської міської ради</t>
  </si>
  <si>
    <t>Адмінбудівлі виконавчого комітету Івано-Франківської міської ради</t>
  </si>
  <si>
    <t>Департамент адміністративних послуг (Центр надання адміністративних послуг м. Івано-Франківська) Івано-Франківської міської ради</t>
  </si>
  <si>
    <t>Івано-Франківська міська дитяча екологічна станція</t>
  </si>
  <si>
    <t>КНП "Центральна міська клінічна лікарня Івано-Франківської міської ради"</t>
  </si>
  <si>
    <t>КНП "Міська клінічна лікарня №1 Івано-Франківської міської ради"</t>
  </si>
  <si>
    <t>КНП "Міська дитяча клінічна лікарня Івано-Франківської міської ради"</t>
  </si>
  <si>
    <t>КНП "Міський клінічний перинатальний центр Івано-Франківської міської ради"</t>
  </si>
  <si>
    <t>КНП "Центр первинної медичної і консультативно-діагно-стичної допомоги Івано-Франківської міської ради", у т.ч.:</t>
  </si>
  <si>
    <t>КНП "Міська стоматологічна поліклініка Івано-Франківської міської ради"</t>
  </si>
  <si>
    <t>КНП "Центр первинної медичної допомоги Івано-Франківсь-кої міської ради"</t>
  </si>
  <si>
    <t>Івано-Франківський міський центр соціальних служб для сім'ї, дітей та молоді (вул.Симоненка, 3б)</t>
  </si>
  <si>
    <t>Департамент соціальної політики Івано-Франківської міської ради (вул. Молодіжна,54)</t>
  </si>
  <si>
    <t>Міжшкільний ресурсний центр</t>
  </si>
  <si>
    <t>Заклад дошкільної освіти (ясла-садок) №39 "Мавка" Івано-Франківської міської ради</t>
  </si>
  <si>
    <t xml:space="preserve">Додаток 1 до рішення виконавчого комітету
від                                     №     
</t>
  </si>
  <si>
    <t>Ліміти споживання енергоносіїв та комунальних послуг для виконавчих органів міської ради і підпорядкованих їм закладів бюджетної сфери на 2024 рік</t>
  </si>
  <si>
    <t>Івано-Франківський міський центр соціально-психологічної реабілітації дітей та молоді з функціональними обмеженнями "Дивосвіт" (вул. Військових ветеранів, 14а)</t>
  </si>
  <si>
    <r>
      <t>Департамент містобудування та архітектури Івано-Франківської міської ради,</t>
    </r>
    <r>
      <rPr>
        <b/>
        <sz val="14"/>
        <color theme="1"/>
        <rFont val="Times New Roman"/>
        <family val="1"/>
        <charset val="204"/>
      </rPr>
      <t xml:space="preserve"> всього</t>
    </r>
  </si>
  <si>
    <t>Будинок нічного перебування (вул. Млинарська, буд. 2А)</t>
  </si>
  <si>
    <t>Освітньо-мистецький центр Івано-Франківської міської ради</t>
  </si>
  <si>
    <t>КЗ Івано-Франківська спеціалізована дитячо-юнацька спортивна школа олімпійського резерву №1 Івано-Франківської міської ради Івано-Франківської області</t>
  </si>
  <si>
    <t>Радчанський заклад дошкільної освіти (ясла-садок) "Червона шапочка" Івано-Франківської міської ради</t>
  </si>
  <si>
    <t>Братковецький заклад дошкільної освіти (ясла-садок) Івано-Франківської міської ради</t>
  </si>
  <si>
    <t>Відокремлений структурний підрозділ "Івано-Франківський фаховий коледж ресторанного сервісу і туризму Національного університету харчових технологій"</t>
  </si>
  <si>
    <t>Івано-Франківська дитяча музична школа №2, ім. В.Барвінського, корп.1</t>
  </si>
  <si>
    <t>Івано-Франківська дитяча музична школа №2 ім. В.Барвінського, корп.2</t>
  </si>
  <si>
    <t>Івано-Франківський територіальний центр соціального обслуговування ( надання соціальних послуг) (вул. Коперніка, 1)</t>
  </si>
  <si>
    <t>Комунальний заклад "Дім воїна" ( вул. Січових Стрільців,8)</t>
  </si>
  <si>
    <t>Дитячо-юнацький пластовий центр м.Івано-Франківськ</t>
  </si>
  <si>
    <t>2.1.</t>
  </si>
  <si>
    <t>2.2.</t>
  </si>
  <si>
    <r>
      <t>Департамент молодіжної політики та спорту Івано-Франківської міської ради,</t>
    </r>
    <r>
      <rPr>
        <b/>
        <sz val="14"/>
        <color theme="1"/>
        <rFont val="Times New Roman"/>
        <family val="1"/>
        <charset val="204"/>
      </rPr>
      <t xml:space="preserve"> всього</t>
    </r>
  </si>
  <si>
    <t xml:space="preserve">Івано-Франківський міський центр з фізичної культури і спорту осіб з інвалідністю "Інваспорт" </t>
  </si>
  <si>
    <t>Івано-Франківський міський центр фізичного здоров'я населення «Спорт для всіх»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</si>
</sst>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vertical="center" wrapText="1"/>
    </xf>
    <xf numFmtId="2" fontId="3" fillId="2" borderId="0" xfId="0" applyNumberFormat="1" applyFont="1" applyFill="1" applyAlignment="1">
      <alignment horizontal="left" vertical="center" wrapText="1"/>
    </xf>
    <xf numFmtId="2" fontId="3" fillId="2" borderId="7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/>
    <xf numFmtId="2" fontId="3" fillId="2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2" fontId="3" fillId="2" borderId="9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2" fontId="3" fillId="2" borderId="9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63"/>
  <sheetViews>
    <sheetView tabSelected="1" view="pageBreakPreview" topLeftCell="A208" zoomScaleNormal="100" zoomScaleSheetLayoutView="100" workbookViewId="0">
      <selection activeCell="C229" sqref="C229"/>
    </sheetView>
  </sheetViews>
  <sheetFormatPr defaultRowHeight="18.75" x14ac:dyDescent="0.25"/>
  <cols>
    <col min="1" max="1" width="5.85546875" style="2" customWidth="1"/>
    <col min="2" max="2" width="83.42578125" style="5" customWidth="1"/>
    <col min="3" max="6" width="12.28515625" style="6" customWidth="1"/>
    <col min="7" max="7" width="13.28515625" style="6" customWidth="1"/>
    <col min="8" max="8" width="13.140625" style="27" customWidth="1"/>
    <col min="9" max="9" width="9.140625" style="21"/>
    <col min="10" max="10" width="9.140625" style="22"/>
    <col min="11" max="11" width="41.85546875" style="23" customWidth="1"/>
    <col min="12" max="12" width="10.85546875" style="22" customWidth="1"/>
    <col min="13" max="13" width="9.28515625" style="22" bestFit="1" customWidth="1"/>
    <col min="14" max="14" width="11.28515625" style="22" customWidth="1"/>
    <col min="15" max="15" width="11.140625" style="22" customWidth="1"/>
    <col min="16" max="16" width="12.7109375" style="22" customWidth="1"/>
    <col min="17" max="17" width="12.28515625" style="22" bestFit="1" customWidth="1"/>
    <col min="18" max="27" width="9.140625" style="22"/>
    <col min="28" max="28" width="12.42578125" style="22" customWidth="1"/>
    <col min="29" max="32" width="9.140625" style="22"/>
    <col min="33" max="33" width="13.42578125" style="22" customWidth="1"/>
    <col min="34" max="110" width="9.140625" style="22"/>
    <col min="111" max="16384" width="9.140625" style="3"/>
  </cols>
  <sheetData>
    <row r="1" spans="1:110" ht="35.25" customHeight="1" x14ac:dyDescent="0.25">
      <c r="A1" s="42"/>
      <c r="B1" s="39"/>
      <c r="C1" s="40"/>
      <c r="D1" s="40"/>
      <c r="E1" s="54" t="s">
        <v>232</v>
      </c>
      <c r="F1" s="54"/>
      <c r="G1" s="54"/>
      <c r="H1" s="54"/>
      <c r="I1" s="22"/>
    </row>
    <row r="2" spans="1:110" ht="35.25" customHeight="1" x14ac:dyDescent="0.25">
      <c r="A2" s="50" t="s">
        <v>233</v>
      </c>
      <c r="B2" s="50"/>
      <c r="C2" s="50"/>
      <c r="D2" s="50"/>
      <c r="E2" s="50"/>
      <c r="F2" s="50"/>
      <c r="G2" s="50"/>
      <c r="H2" s="50"/>
      <c r="I2" s="22"/>
    </row>
    <row r="3" spans="1:110" ht="59.25" x14ac:dyDescent="0.25">
      <c r="A3" s="43" t="s">
        <v>0</v>
      </c>
      <c r="B3" s="16" t="s">
        <v>1</v>
      </c>
      <c r="C3" s="15" t="s">
        <v>2</v>
      </c>
      <c r="D3" s="15" t="s">
        <v>73</v>
      </c>
      <c r="E3" s="15" t="s">
        <v>3</v>
      </c>
      <c r="F3" s="15" t="s">
        <v>4</v>
      </c>
      <c r="G3" s="15" t="s">
        <v>5</v>
      </c>
      <c r="H3" s="15" t="s">
        <v>6</v>
      </c>
    </row>
    <row r="4" spans="1:110" x14ac:dyDescent="0.25">
      <c r="A4" s="2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</row>
    <row r="5" spans="1:110" s="1" customFormat="1" x14ac:dyDescent="0.25">
      <c r="A5" s="2"/>
      <c r="B5" s="8" t="s">
        <v>7</v>
      </c>
      <c r="C5" s="15"/>
      <c r="D5" s="15"/>
      <c r="E5" s="15"/>
      <c r="F5" s="15"/>
      <c r="G5" s="15"/>
      <c r="H5" s="15"/>
      <c r="I5" s="28"/>
      <c r="J5" s="24"/>
      <c r="K5" s="23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</row>
    <row r="6" spans="1:110" x14ac:dyDescent="0.25">
      <c r="A6" s="43"/>
      <c r="B6" s="8" t="s">
        <v>8</v>
      </c>
      <c r="C6" s="15"/>
      <c r="D6" s="15"/>
      <c r="E6" s="15"/>
      <c r="F6" s="15"/>
      <c r="G6" s="15"/>
      <c r="H6" s="15"/>
    </row>
    <row r="7" spans="1:110" x14ac:dyDescent="0.25">
      <c r="A7" s="2">
        <v>1</v>
      </c>
      <c r="B7" s="5" t="s">
        <v>142</v>
      </c>
      <c r="C7" s="29">
        <v>24</v>
      </c>
      <c r="E7" s="4">
        <v>400</v>
      </c>
      <c r="F7" s="4">
        <v>50</v>
      </c>
      <c r="G7" s="4">
        <v>900</v>
      </c>
      <c r="H7" s="29">
        <v>4000</v>
      </c>
    </row>
    <row r="8" spans="1:110" x14ac:dyDescent="0.25">
      <c r="A8" s="2">
        <f>A7+1</f>
        <v>2</v>
      </c>
      <c r="B8" s="5" t="s">
        <v>144</v>
      </c>
      <c r="C8" s="29">
        <v>20</v>
      </c>
      <c r="E8" s="4">
        <v>400</v>
      </c>
      <c r="G8" s="4">
        <v>1100</v>
      </c>
      <c r="H8" s="29">
        <v>1600</v>
      </c>
    </row>
    <row r="9" spans="1:110" x14ac:dyDescent="0.25">
      <c r="A9" s="2">
        <f t="shared" ref="A9:A26" si="0">A8+1</f>
        <v>3</v>
      </c>
      <c r="B9" s="5" t="s">
        <v>191</v>
      </c>
      <c r="C9" s="29">
        <v>34.200000000000003</v>
      </c>
      <c r="E9" s="4">
        <v>380</v>
      </c>
      <c r="G9" s="4">
        <v>900</v>
      </c>
      <c r="H9" s="29">
        <v>3500</v>
      </c>
    </row>
    <row r="10" spans="1:110" x14ac:dyDescent="0.25">
      <c r="A10" s="2">
        <f t="shared" si="0"/>
        <v>4</v>
      </c>
      <c r="B10" s="5" t="s">
        <v>109</v>
      </c>
      <c r="C10" s="29">
        <v>9</v>
      </c>
      <c r="E10" s="4">
        <v>400</v>
      </c>
      <c r="G10" s="29">
        <v>600</v>
      </c>
      <c r="H10" s="29">
        <v>1800</v>
      </c>
    </row>
    <row r="11" spans="1:110" x14ac:dyDescent="0.25">
      <c r="A11" s="2">
        <f t="shared" si="0"/>
        <v>5</v>
      </c>
      <c r="B11" s="5" t="s">
        <v>110</v>
      </c>
      <c r="C11" s="29">
        <v>50</v>
      </c>
      <c r="E11" s="4">
        <v>520</v>
      </c>
      <c r="G11" s="29">
        <v>250</v>
      </c>
      <c r="H11" s="29">
        <v>1500</v>
      </c>
    </row>
    <row r="12" spans="1:110" x14ac:dyDescent="0.25">
      <c r="A12" s="2">
        <f t="shared" si="0"/>
        <v>6</v>
      </c>
      <c r="B12" s="5" t="s">
        <v>170</v>
      </c>
      <c r="C12" s="29">
        <v>15</v>
      </c>
      <c r="D12" s="4">
        <v>10</v>
      </c>
      <c r="E12" s="4">
        <v>215</v>
      </c>
      <c r="G12" s="29">
        <v>800</v>
      </c>
      <c r="H12" s="29">
        <v>1500</v>
      </c>
    </row>
    <row r="13" spans="1:110" x14ac:dyDescent="0.25">
      <c r="A13" s="2">
        <f t="shared" si="0"/>
        <v>7</v>
      </c>
      <c r="B13" s="5" t="s">
        <v>165</v>
      </c>
      <c r="C13" s="29">
        <v>20</v>
      </c>
      <c r="D13" s="4">
        <v>30</v>
      </c>
      <c r="E13" s="4"/>
      <c r="G13" s="29">
        <v>700</v>
      </c>
      <c r="H13" s="29">
        <v>2000</v>
      </c>
    </row>
    <row r="14" spans="1:110" x14ac:dyDescent="0.25">
      <c r="A14" s="2">
        <f t="shared" si="0"/>
        <v>8</v>
      </c>
      <c r="B14" s="5" t="s">
        <v>176</v>
      </c>
      <c r="C14" s="29">
        <v>9</v>
      </c>
      <c r="E14" s="4">
        <v>300</v>
      </c>
      <c r="G14" s="29">
        <v>400</v>
      </c>
      <c r="H14" s="29">
        <v>1500</v>
      </c>
    </row>
    <row r="15" spans="1:110" x14ac:dyDescent="0.25">
      <c r="A15" s="2">
        <f t="shared" si="0"/>
        <v>9</v>
      </c>
      <c r="B15" s="5" t="s">
        <v>107</v>
      </c>
      <c r="C15" s="29">
        <v>10</v>
      </c>
      <c r="E15" s="4">
        <v>350</v>
      </c>
      <c r="G15" s="29">
        <v>900</v>
      </c>
      <c r="H15" s="29">
        <v>2500</v>
      </c>
    </row>
    <row r="16" spans="1:110" x14ac:dyDescent="0.25">
      <c r="A16" s="2">
        <f t="shared" si="0"/>
        <v>10</v>
      </c>
      <c r="B16" s="5" t="s">
        <v>166</v>
      </c>
      <c r="C16" s="29">
        <v>30</v>
      </c>
      <c r="E16" s="4">
        <v>750</v>
      </c>
      <c r="G16" s="29">
        <v>1500</v>
      </c>
      <c r="H16" s="29">
        <v>2000</v>
      </c>
    </row>
    <row r="17" spans="1:110" x14ac:dyDescent="0.25">
      <c r="A17" s="2">
        <f t="shared" si="0"/>
        <v>11</v>
      </c>
      <c r="B17" s="5" t="s">
        <v>164</v>
      </c>
      <c r="C17" s="29">
        <v>30</v>
      </c>
      <c r="E17" s="4">
        <v>430</v>
      </c>
      <c r="G17" s="29">
        <v>800</v>
      </c>
      <c r="H17" s="29">
        <v>4000</v>
      </c>
    </row>
    <row r="18" spans="1:110" x14ac:dyDescent="0.25">
      <c r="A18" s="2">
        <f t="shared" si="0"/>
        <v>12</v>
      </c>
      <c r="B18" s="5" t="s">
        <v>185</v>
      </c>
      <c r="C18" s="29">
        <v>18</v>
      </c>
      <c r="E18" s="4">
        <v>360</v>
      </c>
      <c r="G18" s="29">
        <v>650</v>
      </c>
      <c r="H18" s="29">
        <v>2000</v>
      </c>
    </row>
    <row r="19" spans="1:110" x14ac:dyDescent="0.25">
      <c r="A19" s="2">
        <f t="shared" si="0"/>
        <v>13</v>
      </c>
      <c r="B19" s="5" t="s">
        <v>145</v>
      </c>
      <c r="C19" s="29">
        <v>30</v>
      </c>
      <c r="E19" s="4">
        <v>280</v>
      </c>
      <c r="G19" s="29">
        <v>1000</v>
      </c>
      <c r="H19" s="29">
        <v>4000</v>
      </c>
    </row>
    <row r="20" spans="1:110" x14ac:dyDescent="0.25">
      <c r="A20" s="2">
        <f t="shared" si="0"/>
        <v>14</v>
      </c>
      <c r="B20" s="5" t="s">
        <v>180</v>
      </c>
      <c r="C20" s="29">
        <v>20</v>
      </c>
      <c r="E20" s="4">
        <v>600</v>
      </c>
      <c r="G20" s="29">
        <v>900</v>
      </c>
      <c r="H20" s="29">
        <v>5000</v>
      </c>
    </row>
    <row r="21" spans="1:110" x14ac:dyDescent="0.25">
      <c r="A21" s="2">
        <f t="shared" si="0"/>
        <v>15</v>
      </c>
      <c r="B21" s="5" t="s">
        <v>158</v>
      </c>
      <c r="C21" s="29">
        <v>20</v>
      </c>
      <c r="E21" s="4">
        <v>600</v>
      </c>
      <c r="G21" s="29">
        <v>1000</v>
      </c>
      <c r="H21" s="29">
        <v>4000</v>
      </c>
    </row>
    <row r="22" spans="1:110" x14ac:dyDescent="0.25">
      <c r="A22" s="2">
        <f t="shared" si="0"/>
        <v>16</v>
      </c>
      <c r="B22" s="5" t="s">
        <v>149</v>
      </c>
      <c r="C22" s="29">
        <v>25</v>
      </c>
      <c r="E22" s="4">
        <v>430</v>
      </c>
      <c r="G22" s="29">
        <v>550</v>
      </c>
      <c r="H22" s="29">
        <v>3000</v>
      </c>
    </row>
    <row r="23" spans="1:110" x14ac:dyDescent="0.25">
      <c r="A23" s="2">
        <f t="shared" si="0"/>
        <v>17</v>
      </c>
      <c r="B23" s="5" t="s">
        <v>173</v>
      </c>
      <c r="C23" s="29">
        <v>20</v>
      </c>
      <c r="E23" s="4">
        <v>750</v>
      </c>
      <c r="G23" s="29">
        <v>1500</v>
      </c>
      <c r="H23" s="29">
        <v>5000</v>
      </c>
    </row>
    <row r="24" spans="1:110" x14ac:dyDescent="0.25">
      <c r="A24" s="2">
        <f t="shared" si="0"/>
        <v>18</v>
      </c>
      <c r="B24" s="5" t="s">
        <v>169</v>
      </c>
      <c r="C24" s="29">
        <v>24</v>
      </c>
      <c r="E24" s="4">
        <v>900</v>
      </c>
      <c r="G24" s="29">
        <v>1000</v>
      </c>
      <c r="H24" s="29">
        <v>3000</v>
      </c>
    </row>
    <row r="25" spans="1:110" x14ac:dyDescent="0.25">
      <c r="A25" s="2">
        <f t="shared" si="0"/>
        <v>19</v>
      </c>
      <c r="B25" s="5" t="s">
        <v>186</v>
      </c>
      <c r="C25" s="29">
        <v>55</v>
      </c>
      <c r="E25" s="4">
        <v>550</v>
      </c>
      <c r="G25" s="29">
        <v>1000</v>
      </c>
      <c r="H25" s="29">
        <v>3000</v>
      </c>
    </row>
    <row r="26" spans="1:110" ht="26.25" customHeight="1" x14ac:dyDescent="0.25">
      <c r="A26" s="2">
        <f t="shared" si="0"/>
        <v>20</v>
      </c>
      <c r="B26" s="5" t="s">
        <v>182</v>
      </c>
      <c r="C26" s="29">
        <v>40</v>
      </c>
      <c r="E26" s="4">
        <v>800</v>
      </c>
      <c r="G26" s="29">
        <v>1300</v>
      </c>
      <c r="H26" s="29">
        <v>12000</v>
      </c>
    </row>
    <row r="27" spans="1:110" x14ac:dyDescent="0.25">
      <c r="A27" s="2" t="s">
        <v>94</v>
      </c>
      <c r="B27" s="1" t="s">
        <v>95</v>
      </c>
      <c r="C27" s="41">
        <v>3</v>
      </c>
      <c r="D27" s="1" t="s">
        <v>89</v>
      </c>
      <c r="E27" s="1" t="s">
        <v>90</v>
      </c>
      <c r="F27" s="1" t="s">
        <v>91</v>
      </c>
      <c r="G27" s="1" t="s">
        <v>92</v>
      </c>
      <c r="H27" s="1" t="s">
        <v>93</v>
      </c>
    </row>
    <row r="28" spans="1:110" s="1" customFormat="1" x14ac:dyDescent="0.25">
      <c r="A28" s="2">
        <f>A26+1</f>
        <v>21</v>
      </c>
      <c r="B28" s="5" t="s">
        <v>113</v>
      </c>
      <c r="C28" s="29">
        <v>55</v>
      </c>
      <c r="D28" s="6"/>
      <c r="E28" s="4">
        <v>650</v>
      </c>
      <c r="F28" s="6"/>
      <c r="G28" s="4">
        <v>1500</v>
      </c>
      <c r="H28" s="29">
        <v>4000</v>
      </c>
      <c r="I28" s="28"/>
      <c r="J28" s="24"/>
      <c r="K28" s="23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</row>
    <row r="29" spans="1:110" x14ac:dyDescent="0.25">
      <c r="A29" s="2">
        <f>A28+1</f>
        <v>22</v>
      </c>
      <c r="B29" s="5" t="s">
        <v>152</v>
      </c>
      <c r="C29" s="29">
        <v>55</v>
      </c>
      <c r="E29" s="4">
        <v>1200</v>
      </c>
      <c r="G29" s="4">
        <v>2000</v>
      </c>
      <c r="H29" s="29">
        <v>7000</v>
      </c>
    </row>
    <row r="30" spans="1:110" x14ac:dyDescent="0.25">
      <c r="A30" s="2">
        <f t="shared" ref="A30:A57" si="1">A29+1</f>
        <v>23</v>
      </c>
      <c r="B30" s="5" t="s">
        <v>178</v>
      </c>
      <c r="C30" s="29">
        <v>55</v>
      </c>
      <c r="E30" s="4">
        <v>700</v>
      </c>
      <c r="G30" s="4">
        <v>3000</v>
      </c>
      <c r="H30" s="29">
        <v>13000</v>
      </c>
    </row>
    <row r="31" spans="1:110" x14ac:dyDescent="0.25">
      <c r="A31" s="2">
        <f t="shared" si="1"/>
        <v>24</v>
      </c>
      <c r="B31" s="5" t="s">
        <v>174</v>
      </c>
      <c r="C31" s="29">
        <v>50</v>
      </c>
      <c r="E31" s="4">
        <v>595</v>
      </c>
      <c r="G31" s="4">
        <v>2000</v>
      </c>
      <c r="H31" s="29">
        <v>7000</v>
      </c>
    </row>
    <row r="32" spans="1:110" x14ac:dyDescent="0.25">
      <c r="A32" s="2">
        <f t="shared" si="1"/>
        <v>25</v>
      </c>
      <c r="B32" s="5" t="s">
        <v>153</v>
      </c>
      <c r="C32" s="29">
        <v>16</v>
      </c>
      <c r="E32" s="4">
        <v>300</v>
      </c>
      <c r="G32" s="4">
        <v>500</v>
      </c>
      <c r="H32" s="29">
        <v>2000</v>
      </c>
    </row>
    <row r="33" spans="1:18" x14ac:dyDescent="0.25">
      <c r="A33" s="2">
        <f t="shared" si="1"/>
        <v>26</v>
      </c>
      <c r="B33" s="5" t="s">
        <v>148</v>
      </c>
      <c r="C33" s="29">
        <v>30</v>
      </c>
      <c r="E33" s="4">
        <v>850</v>
      </c>
      <c r="G33" s="4">
        <v>2200</v>
      </c>
      <c r="H33" s="29">
        <v>5000</v>
      </c>
    </row>
    <row r="34" spans="1:18" x14ac:dyDescent="0.25">
      <c r="A34" s="2">
        <f t="shared" si="1"/>
        <v>27</v>
      </c>
      <c r="B34" s="5" t="s">
        <v>156</v>
      </c>
      <c r="C34" s="4">
        <v>27.5</v>
      </c>
      <c r="E34" s="4">
        <v>200</v>
      </c>
      <c r="G34" s="4">
        <v>800</v>
      </c>
      <c r="H34" s="29">
        <v>1000</v>
      </c>
    </row>
    <row r="35" spans="1:18" x14ac:dyDescent="0.25">
      <c r="A35" s="2">
        <f t="shared" si="1"/>
        <v>28</v>
      </c>
      <c r="B35" s="5" t="s">
        <v>111</v>
      </c>
      <c r="C35" s="4">
        <v>50</v>
      </c>
      <c r="E35" s="4">
        <v>800</v>
      </c>
      <c r="G35" s="4">
        <v>2500</v>
      </c>
      <c r="H35" s="29">
        <v>3000</v>
      </c>
    </row>
    <row r="36" spans="1:18" x14ac:dyDescent="0.25">
      <c r="A36" s="2">
        <f t="shared" si="1"/>
        <v>29</v>
      </c>
      <c r="B36" s="5" t="s">
        <v>150</v>
      </c>
      <c r="C36" s="4">
        <v>40</v>
      </c>
      <c r="E36" s="4">
        <v>350</v>
      </c>
      <c r="G36" s="4">
        <v>1000</v>
      </c>
      <c r="H36" s="29">
        <v>2500</v>
      </c>
    </row>
    <row r="37" spans="1:18" x14ac:dyDescent="0.25">
      <c r="A37" s="2">
        <f t="shared" si="1"/>
        <v>30</v>
      </c>
      <c r="B37" s="5" t="s">
        <v>181</v>
      </c>
      <c r="C37" s="4">
        <v>20</v>
      </c>
      <c r="D37" s="4">
        <v>30</v>
      </c>
      <c r="G37" s="29">
        <v>1000</v>
      </c>
      <c r="H37" s="29">
        <v>1000</v>
      </c>
    </row>
    <row r="38" spans="1:18" x14ac:dyDescent="0.25">
      <c r="A38" s="2">
        <f t="shared" si="1"/>
        <v>31</v>
      </c>
      <c r="B38" s="5" t="s">
        <v>175</v>
      </c>
      <c r="C38" s="4">
        <v>20</v>
      </c>
      <c r="E38" s="4">
        <v>280</v>
      </c>
      <c r="G38" s="29">
        <v>800</v>
      </c>
      <c r="H38" s="29">
        <v>3000</v>
      </c>
    </row>
    <row r="39" spans="1:18" x14ac:dyDescent="0.25">
      <c r="A39" s="2">
        <f t="shared" si="1"/>
        <v>32</v>
      </c>
      <c r="B39" s="5" t="s">
        <v>184</v>
      </c>
      <c r="C39" s="4">
        <v>20</v>
      </c>
      <c r="D39" s="4">
        <v>30</v>
      </c>
      <c r="G39" s="29">
        <v>600</v>
      </c>
      <c r="H39" s="29">
        <v>1100</v>
      </c>
    </row>
    <row r="40" spans="1:18" x14ac:dyDescent="0.25">
      <c r="A40" s="2">
        <f t="shared" si="1"/>
        <v>33</v>
      </c>
      <c r="B40" s="5" t="s">
        <v>202</v>
      </c>
      <c r="C40" s="4">
        <v>18</v>
      </c>
      <c r="D40" s="4">
        <v>32</v>
      </c>
      <c r="G40" s="29">
        <v>200</v>
      </c>
      <c r="H40" s="29">
        <v>800</v>
      </c>
    </row>
    <row r="41" spans="1:18" x14ac:dyDescent="0.25">
      <c r="A41" s="2">
        <f t="shared" si="1"/>
        <v>34</v>
      </c>
      <c r="B41" s="5" t="s">
        <v>179</v>
      </c>
      <c r="C41" s="4">
        <v>10</v>
      </c>
      <c r="D41" s="4">
        <v>25</v>
      </c>
      <c r="G41" s="29">
        <v>120</v>
      </c>
      <c r="H41" s="29">
        <v>500</v>
      </c>
    </row>
    <row r="42" spans="1:18" x14ac:dyDescent="0.25">
      <c r="A42" s="2">
        <f t="shared" si="1"/>
        <v>35</v>
      </c>
      <c r="B42" s="5" t="s">
        <v>177</v>
      </c>
      <c r="C42" s="4">
        <v>10</v>
      </c>
      <c r="D42" s="4">
        <v>23.5</v>
      </c>
      <c r="H42" s="29"/>
    </row>
    <row r="43" spans="1:18" x14ac:dyDescent="0.25">
      <c r="A43" s="2">
        <f t="shared" si="1"/>
        <v>36</v>
      </c>
      <c r="B43" s="5" t="s">
        <v>183</v>
      </c>
      <c r="C43" s="4">
        <v>10</v>
      </c>
      <c r="E43" s="4">
        <v>250</v>
      </c>
      <c r="G43" s="4">
        <v>500</v>
      </c>
      <c r="H43" s="29">
        <v>600</v>
      </c>
    </row>
    <row r="44" spans="1:18" x14ac:dyDescent="0.25">
      <c r="A44" s="2">
        <f t="shared" si="1"/>
        <v>37</v>
      </c>
      <c r="B44" s="5" t="s">
        <v>168</v>
      </c>
      <c r="C44" s="4">
        <v>10</v>
      </c>
      <c r="E44" s="4">
        <v>250</v>
      </c>
      <c r="G44" s="4">
        <v>160</v>
      </c>
      <c r="H44" s="29">
        <v>200</v>
      </c>
    </row>
    <row r="45" spans="1:18" x14ac:dyDescent="0.25">
      <c r="A45" s="2">
        <f t="shared" si="1"/>
        <v>38</v>
      </c>
      <c r="B45" s="5" t="s">
        <v>196</v>
      </c>
      <c r="C45" s="4">
        <v>30</v>
      </c>
      <c r="E45" s="4">
        <v>250</v>
      </c>
      <c r="G45" s="4"/>
      <c r="H45" s="4"/>
    </row>
    <row r="46" spans="1:18" x14ac:dyDescent="0.25">
      <c r="A46" s="2">
        <f t="shared" si="1"/>
        <v>39</v>
      </c>
      <c r="B46" s="5" t="s">
        <v>167</v>
      </c>
      <c r="C46" s="4">
        <v>10</v>
      </c>
      <c r="E46" s="4">
        <v>100</v>
      </c>
      <c r="H46" s="6"/>
    </row>
    <row r="47" spans="1:18" x14ac:dyDescent="0.25">
      <c r="A47" s="2">
        <f t="shared" si="1"/>
        <v>40</v>
      </c>
      <c r="B47" s="5" t="s">
        <v>171</v>
      </c>
      <c r="C47" s="4">
        <v>5</v>
      </c>
      <c r="H47" s="6"/>
      <c r="Q47" s="49" t="s">
        <v>86</v>
      </c>
      <c r="R47" s="49"/>
    </row>
    <row r="48" spans="1:18" x14ac:dyDescent="0.25">
      <c r="A48" s="2">
        <f t="shared" si="1"/>
        <v>41</v>
      </c>
      <c r="B48" s="5" t="s">
        <v>193</v>
      </c>
      <c r="C48" s="4">
        <v>30</v>
      </c>
      <c r="D48" s="4">
        <v>30</v>
      </c>
      <c r="H48" s="6"/>
    </row>
    <row r="49" spans="1:110" x14ac:dyDescent="0.25">
      <c r="A49" s="2">
        <f t="shared" si="1"/>
        <v>42</v>
      </c>
      <c r="B49" s="5" t="s">
        <v>189</v>
      </c>
      <c r="C49" s="4">
        <v>18</v>
      </c>
      <c r="D49" s="4">
        <v>15</v>
      </c>
      <c r="H49" s="6"/>
    </row>
    <row r="50" spans="1:110" x14ac:dyDescent="0.25">
      <c r="A50" s="2">
        <f t="shared" si="1"/>
        <v>43</v>
      </c>
      <c r="B50" s="5" t="s">
        <v>187</v>
      </c>
      <c r="C50" s="4">
        <v>20</v>
      </c>
      <c r="E50" s="4">
        <v>250</v>
      </c>
      <c r="H50" s="6"/>
    </row>
    <row r="51" spans="1:110" x14ac:dyDescent="0.25">
      <c r="A51" s="2">
        <f t="shared" si="1"/>
        <v>44</v>
      </c>
      <c r="B51" s="5" t="s">
        <v>190</v>
      </c>
      <c r="C51" s="4">
        <v>2</v>
      </c>
      <c r="D51" s="4">
        <v>8</v>
      </c>
      <c r="H51" s="6"/>
    </row>
    <row r="52" spans="1:110" x14ac:dyDescent="0.25">
      <c r="A52" s="2">
        <f t="shared" si="1"/>
        <v>45</v>
      </c>
      <c r="B52" s="5" t="s">
        <v>172</v>
      </c>
      <c r="C52" s="4">
        <v>16</v>
      </c>
      <c r="E52" s="4">
        <v>400</v>
      </c>
      <c r="H52" s="6"/>
    </row>
    <row r="53" spans="1:110" x14ac:dyDescent="0.25">
      <c r="A53" s="2">
        <f t="shared" si="1"/>
        <v>46</v>
      </c>
      <c r="B53" s="5" t="s">
        <v>188</v>
      </c>
      <c r="C53" s="4">
        <v>3</v>
      </c>
      <c r="D53" s="4">
        <v>5</v>
      </c>
      <c r="H53" s="6"/>
    </row>
    <row r="54" spans="1:110" x14ac:dyDescent="0.25">
      <c r="A54" s="2">
        <f t="shared" si="1"/>
        <v>47</v>
      </c>
      <c r="B54" s="5" t="s">
        <v>146</v>
      </c>
      <c r="C54" s="4">
        <v>60</v>
      </c>
      <c r="E54" s="4">
        <v>300</v>
      </c>
      <c r="G54" s="4">
        <v>2000</v>
      </c>
      <c r="H54" s="29">
        <v>3000</v>
      </c>
    </row>
    <row r="55" spans="1:110" ht="24.75" customHeight="1" x14ac:dyDescent="0.25">
      <c r="A55" s="2">
        <f t="shared" si="1"/>
        <v>48</v>
      </c>
      <c r="B55" s="5" t="s">
        <v>192</v>
      </c>
      <c r="C55" s="4">
        <v>45</v>
      </c>
      <c r="E55" s="4">
        <v>250</v>
      </c>
      <c r="G55" s="4">
        <v>1500</v>
      </c>
      <c r="H55" s="29">
        <v>2000</v>
      </c>
    </row>
    <row r="56" spans="1:110" ht="37.5" x14ac:dyDescent="0.25">
      <c r="A56" s="2">
        <f t="shared" si="1"/>
        <v>49</v>
      </c>
      <c r="B56" s="5" t="s">
        <v>143</v>
      </c>
      <c r="C56" s="4">
        <v>10</v>
      </c>
      <c r="D56" s="7"/>
      <c r="E56" s="4">
        <v>20</v>
      </c>
      <c r="F56" s="7"/>
      <c r="G56" s="4">
        <v>50</v>
      </c>
      <c r="H56" s="29">
        <v>150</v>
      </c>
    </row>
    <row r="57" spans="1:110" x14ac:dyDescent="0.25">
      <c r="A57" s="2">
        <f t="shared" si="1"/>
        <v>50</v>
      </c>
      <c r="B57" s="5" t="s">
        <v>163</v>
      </c>
      <c r="C57" s="4">
        <v>65</v>
      </c>
      <c r="E57" s="4">
        <v>330</v>
      </c>
      <c r="G57" s="4">
        <v>1300</v>
      </c>
      <c r="H57" s="4">
        <v>3000</v>
      </c>
    </row>
    <row r="58" spans="1:110" x14ac:dyDescent="0.25">
      <c r="B58" s="8" t="s">
        <v>11</v>
      </c>
      <c r="C58" s="12">
        <f t="shared" ref="C58:H58" si="2">SUM(C7:C26,C28:C57)</f>
        <v>1313.7</v>
      </c>
      <c r="D58" s="9">
        <f>SUM(D7:D26,D28:D57)</f>
        <v>238.5</v>
      </c>
      <c r="E58" s="9">
        <f t="shared" si="2"/>
        <v>17740</v>
      </c>
      <c r="F58" s="9">
        <f t="shared" si="2"/>
        <v>50</v>
      </c>
      <c r="G58" s="9">
        <f t="shared" si="2"/>
        <v>41480</v>
      </c>
      <c r="H58" s="9">
        <f t="shared" si="2"/>
        <v>126750</v>
      </c>
    </row>
    <row r="59" spans="1:110" x14ac:dyDescent="0.25">
      <c r="A59" s="2" t="s">
        <v>94</v>
      </c>
      <c r="B59" s="1" t="s">
        <v>95</v>
      </c>
      <c r="C59" s="1">
        <v>3</v>
      </c>
      <c r="D59" s="1" t="s">
        <v>89</v>
      </c>
      <c r="E59" s="1" t="s">
        <v>90</v>
      </c>
      <c r="F59" s="1" t="s">
        <v>91</v>
      </c>
      <c r="G59" s="1" t="s">
        <v>92</v>
      </c>
      <c r="H59" s="1" t="s">
        <v>93</v>
      </c>
    </row>
    <row r="60" spans="1:110" s="1" customFormat="1" x14ac:dyDescent="0.25">
      <c r="A60" s="2"/>
      <c r="B60" s="8" t="s">
        <v>12</v>
      </c>
      <c r="C60" s="12"/>
      <c r="D60" s="9"/>
      <c r="E60" s="9"/>
      <c r="F60" s="9"/>
      <c r="G60" s="9"/>
      <c r="H60" s="9"/>
      <c r="I60" s="28"/>
      <c r="J60" s="24"/>
      <c r="K60" s="23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</row>
    <row r="61" spans="1:110" ht="37.5" x14ac:dyDescent="0.25">
      <c r="A61" s="2">
        <f>A57+1</f>
        <v>51</v>
      </c>
      <c r="B61" s="5" t="s">
        <v>203</v>
      </c>
      <c r="C61" s="4">
        <v>18</v>
      </c>
      <c r="G61" s="4">
        <v>70</v>
      </c>
      <c r="H61" s="4">
        <v>80</v>
      </c>
    </row>
    <row r="62" spans="1:110" ht="37.5" x14ac:dyDescent="0.25">
      <c r="A62" s="2">
        <f>A61+1</f>
        <v>52</v>
      </c>
      <c r="B62" s="5" t="s">
        <v>204</v>
      </c>
      <c r="C62" s="4">
        <v>40</v>
      </c>
      <c r="G62" s="4">
        <v>50</v>
      </c>
      <c r="H62" s="4">
        <v>2000</v>
      </c>
    </row>
    <row r="63" spans="1:110" ht="37.5" x14ac:dyDescent="0.25">
      <c r="A63" s="2">
        <f t="shared" ref="A63:A71" si="3">A62+1</f>
        <v>53</v>
      </c>
      <c r="B63" s="5" t="s">
        <v>108</v>
      </c>
      <c r="C63" s="4">
        <v>15.5</v>
      </c>
      <c r="E63" s="4">
        <v>100</v>
      </c>
      <c r="G63" s="4">
        <v>150</v>
      </c>
      <c r="H63" s="4">
        <v>300</v>
      </c>
    </row>
    <row r="64" spans="1:110" x14ac:dyDescent="0.25">
      <c r="A64" s="2">
        <f t="shared" si="3"/>
        <v>54</v>
      </c>
      <c r="B64" s="5" t="s">
        <v>220</v>
      </c>
      <c r="C64" s="4">
        <v>20</v>
      </c>
      <c r="D64" s="4">
        <v>20</v>
      </c>
      <c r="G64" s="4">
        <v>300</v>
      </c>
      <c r="H64" s="4">
        <v>800</v>
      </c>
    </row>
    <row r="65" spans="1:110" ht="37.5" x14ac:dyDescent="0.25">
      <c r="A65" s="2">
        <f t="shared" si="3"/>
        <v>55</v>
      </c>
      <c r="B65" s="5" t="s">
        <v>205</v>
      </c>
      <c r="C65" s="4">
        <v>5</v>
      </c>
      <c r="E65" s="4">
        <v>100</v>
      </c>
      <c r="G65" s="4">
        <v>100</v>
      </c>
      <c r="H65" s="4">
        <v>400</v>
      </c>
    </row>
    <row r="66" spans="1:110" ht="23.25" customHeight="1" x14ac:dyDescent="0.25">
      <c r="A66" s="2">
        <f t="shared" si="3"/>
        <v>56</v>
      </c>
      <c r="B66" s="38" t="s">
        <v>246</v>
      </c>
      <c r="C66" s="4">
        <v>5</v>
      </c>
      <c r="D66" s="4">
        <v>8</v>
      </c>
      <c r="G66" s="4">
        <v>200</v>
      </c>
      <c r="H66" s="4">
        <v>500</v>
      </c>
    </row>
    <row r="67" spans="1:110" ht="37.5" x14ac:dyDescent="0.25">
      <c r="A67" s="2">
        <f t="shared" si="3"/>
        <v>57</v>
      </c>
      <c r="B67" s="5" t="s">
        <v>206</v>
      </c>
      <c r="C67" s="10">
        <v>10</v>
      </c>
      <c r="D67" s="10">
        <v>10</v>
      </c>
      <c r="E67" s="11"/>
      <c r="F67" s="11"/>
      <c r="G67" s="10">
        <v>200</v>
      </c>
      <c r="H67" s="10">
        <v>300</v>
      </c>
    </row>
    <row r="68" spans="1:110" ht="37.5" x14ac:dyDescent="0.25">
      <c r="A68" s="2">
        <f t="shared" si="3"/>
        <v>58</v>
      </c>
      <c r="B68" s="5" t="s">
        <v>112</v>
      </c>
      <c r="C68" s="4">
        <v>31.5</v>
      </c>
      <c r="D68" s="4">
        <v>10</v>
      </c>
      <c r="E68" s="4">
        <v>300</v>
      </c>
      <c r="G68" s="4">
        <v>520</v>
      </c>
      <c r="H68" s="4">
        <v>1000</v>
      </c>
    </row>
    <row r="69" spans="1:110" ht="37.5" x14ac:dyDescent="0.25">
      <c r="A69" s="2">
        <f t="shared" si="3"/>
        <v>59</v>
      </c>
      <c r="B69" s="5" t="s">
        <v>151</v>
      </c>
      <c r="C69" s="4">
        <v>20</v>
      </c>
      <c r="D69" s="4">
        <v>10</v>
      </c>
      <c r="G69" s="4">
        <v>1500</v>
      </c>
      <c r="H69" s="37">
        <v>1500</v>
      </c>
    </row>
    <row r="70" spans="1:110" x14ac:dyDescent="0.25">
      <c r="A70" s="2">
        <f t="shared" si="3"/>
        <v>60</v>
      </c>
      <c r="B70" s="38" t="s">
        <v>230</v>
      </c>
      <c r="C70" s="4">
        <v>6.5</v>
      </c>
      <c r="D70" s="4"/>
      <c r="E70" s="6">
        <v>150</v>
      </c>
      <c r="G70" s="4">
        <v>200</v>
      </c>
      <c r="H70" s="6">
        <v>400</v>
      </c>
    </row>
    <row r="71" spans="1:110" x14ac:dyDescent="0.3">
      <c r="A71" s="2">
        <f t="shared" si="3"/>
        <v>61</v>
      </c>
      <c r="B71" s="48" t="s">
        <v>237</v>
      </c>
      <c r="C71" s="4">
        <v>2</v>
      </c>
      <c r="E71" s="4">
        <v>50</v>
      </c>
      <c r="G71" s="4">
        <v>70</v>
      </c>
      <c r="H71" s="4">
        <v>100</v>
      </c>
    </row>
    <row r="72" spans="1:110" x14ac:dyDescent="0.25">
      <c r="B72" s="8" t="s">
        <v>13</v>
      </c>
      <c r="C72" s="9">
        <f t="shared" ref="C72:H72" si="4">SUM(C61:C71)</f>
        <v>173.5</v>
      </c>
      <c r="D72" s="9">
        <f t="shared" si="4"/>
        <v>58</v>
      </c>
      <c r="E72" s="9">
        <f t="shared" si="4"/>
        <v>700</v>
      </c>
      <c r="F72" s="9">
        <f t="shared" si="4"/>
        <v>0</v>
      </c>
      <c r="G72" s="9">
        <f t="shared" si="4"/>
        <v>3360</v>
      </c>
      <c r="H72" s="9">
        <f t="shared" si="4"/>
        <v>7380</v>
      </c>
    </row>
    <row r="73" spans="1:110" x14ac:dyDescent="0.25">
      <c r="B73" s="8" t="s">
        <v>14</v>
      </c>
      <c r="H73" s="6"/>
    </row>
    <row r="74" spans="1:110" ht="37.5" x14ac:dyDescent="0.25">
      <c r="A74" s="2">
        <f>A71+1</f>
        <v>62</v>
      </c>
      <c r="B74" s="5" t="s">
        <v>159</v>
      </c>
      <c r="C74" s="4">
        <v>40</v>
      </c>
      <c r="E74" s="4">
        <v>150</v>
      </c>
      <c r="G74" s="4">
        <v>650</v>
      </c>
      <c r="H74" s="4">
        <v>2000</v>
      </c>
    </row>
    <row r="75" spans="1:110" ht="37.5" x14ac:dyDescent="0.25">
      <c r="A75" s="2">
        <f>A74+1</f>
        <v>63</v>
      </c>
      <c r="B75" s="5" t="s">
        <v>160</v>
      </c>
      <c r="C75" s="4">
        <v>10</v>
      </c>
      <c r="E75" s="4">
        <v>100</v>
      </c>
      <c r="G75" s="4">
        <v>100</v>
      </c>
      <c r="H75" s="4">
        <v>2500</v>
      </c>
    </row>
    <row r="76" spans="1:110" x14ac:dyDescent="0.25">
      <c r="B76" s="8" t="s">
        <v>15</v>
      </c>
      <c r="C76" s="12">
        <f t="shared" ref="C76:H76" si="5">SUM(C74:C75)</f>
        <v>50</v>
      </c>
      <c r="D76" s="12">
        <f t="shared" si="5"/>
        <v>0</v>
      </c>
      <c r="E76" s="12">
        <f t="shared" si="5"/>
        <v>250</v>
      </c>
      <c r="F76" s="12">
        <f t="shared" si="5"/>
        <v>0</v>
      </c>
      <c r="G76" s="12">
        <f t="shared" si="5"/>
        <v>750</v>
      </c>
      <c r="H76" s="12">
        <f t="shared" si="5"/>
        <v>4500</v>
      </c>
    </row>
    <row r="77" spans="1:110" x14ac:dyDescent="0.25">
      <c r="A77" s="2" t="s">
        <v>94</v>
      </c>
      <c r="B77" s="1" t="s">
        <v>95</v>
      </c>
      <c r="C77" s="1">
        <v>3</v>
      </c>
      <c r="D77" s="1" t="s">
        <v>89</v>
      </c>
      <c r="E77" s="1" t="s">
        <v>90</v>
      </c>
      <c r="F77" s="1" t="s">
        <v>91</v>
      </c>
      <c r="G77" s="1" t="s">
        <v>92</v>
      </c>
      <c r="H77" s="1" t="s">
        <v>93</v>
      </c>
    </row>
    <row r="78" spans="1:110" s="1" customFormat="1" x14ac:dyDescent="0.25">
      <c r="A78" s="2"/>
      <c r="B78" s="8" t="s">
        <v>16</v>
      </c>
      <c r="C78" s="9"/>
      <c r="D78" s="9"/>
      <c r="E78" s="9"/>
      <c r="F78" s="9"/>
      <c r="G78" s="9"/>
      <c r="H78" s="9"/>
      <c r="I78" s="28"/>
      <c r="J78" s="24"/>
      <c r="K78" s="23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</row>
    <row r="79" spans="1:110" ht="56.25" x14ac:dyDescent="0.25">
      <c r="A79" s="13">
        <f>A75+1</f>
        <v>64</v>
      </c>
      <c r="B79" s="5" t="s">
        <v>238</v>
      </c>
      <c r="C79" s="4">
        <v>20</v>
      </c>
      <c r="E79" s="4">
        <v>200</v>
      </c>
      <c r="G79" s="4">
        <v>600</v>
      </c>
      <c r="H79" s="4">
        <v>2000</v>
      </c>
    </row>
    <row r="80" spans="1:110" ht="37.5" x14ac:dyDescent="0.25">
      <c r="A80" s="13">
        <f>A79+1</f>
        <v>65</v>
      </c>
      <c r="B80" s="5" t="s">
        <v>147</v>
      </c>
      <c r="C80" s="4">
        <v>120</v>
      </c>
      <c r="E80" s="4">
        <v>600</v>
      </c>
      <c r="F80" s="4">
        <v>500</v>
      </c>
      <c r="G80" s="4">
        <v>4000</v>
      </c>
      <c r="H80" s="4">
        <v>4500</v>
      </c>
    </row>
    <row r="81" spans="1:8" ht="37.5" x14ac:dyDescent="0.25">
      <c r="A81" s="13">
        <f>A80+1</f>
        <v>66</v>
      </c>
      <c r="B81" s="5" t="s">
        <v>157</v>
      </c>
      <c r="C81" s="4">
        <v>10.199999999999999</v>
      </c>
      <c r="E81" s="4">
        <v>100</v>
      </c>
      <c r="G81" s="4">
        <v>250</v>
      </c>
      <c r="H81" s="4">
        <v>900</v>
      </c>
    </row>
    <row r="82" spans="1:8" x14ac:dyDescent="0.25">
      <c r="A82" s="13"/>
      <c r="B82" s="8" t="s">
        <v>208</v>
      </c>
      <c r="C82" s="12">
        <f t="shared" ref="C82:H82" si="6">SUM(C79:C81)</f>
        <v>150.19999999999999</v>
      </c>
      <c r="D82" s="12">
        <f t="shared" si="6"/>
        <v>0</v>
      </c>
      <c r="E82" s="12">
        <f t="shared" si="6"/>
        <v>900</v>
      </c>
      <c r="F82" s="12">
        <f t="shared" si="6"/>
        <v>500</v>
      </c>
      <c r="G82" s="12">
        <f t="shared" si="6"/>
        <v>4850</v>
      </c>
      <c r="H82" s="12">
        <f t="shared" si="6"/>
        <v>7400</v>
      </c>
    </row>
    <row r="83" spans="1:8" x14ac:dyDescent="0.25">
      <c r="A83" s="13"/>
      <c r="B83" s="8" t="s">
        <v>161</v>
      </c>
      <c r="H83" s="6"/>
    </row>
    <row r="84" spans="1:8" ht="37.5" x14ac:dyDescent="0.25">
      <c r="A84" s="13">
        <f>A81+1</f>
        <v>67</v>
      </c>
      <c r="B84" s="5" t="s">
        <v>114</v>
      </c>
      <c r="C84" s="4">
        <v>65</v>
      </c>
      <c r="E84" s="4">
        <v>300</v>
      </c>
      <c r="G84" s="29">
        <v>1700</v>
      </c>
      <c r="H84" s="29">
        <v>4000</v>
      </c>
    </row>
    <row r="85" spans="1:8" ht="37.5" x14ac:dyDescent="0.25">
      <c r="A85" s="13">
        <f>A84+1</f>
        <v>68</v>
      </c>
      <c r="B85" s="5" t="s">
        <v>155</v>
      </c>
      <c r="C85" s="4">
        <v>27</v>
      </c>
      <c r="E85" s="4">
        <v>60</v>
      </c>
      <c r="G85" s="29">
        <v>600</v>
      </c>
      <c r="H85" s="29">
        <v>1000</v>
      </c>
    </row>
    <row r="86" spans="1:8" ht="37.5" x14ac:dyDescent="0.25">
      <c r="A86" s="13">
        <f t="shared" ref="A86:A94" si="7">A85+1</f>
        <v>69</v>
      </c>
      <c r="B86" s="5" t="s">
        <v>195</v>
      </c>
      <c r="C86" s="4">
        <v>65</v>
      </c>
      <c r="E86" s="4">
        <v>250</v>
      </c>
      <c r="G86" s="29">
        <v>2000</v>
      </c>
      <c r="H86" s="29">
        <v>3500</v>
      </c>
    </row>
    <row r="87" spans="1:8" ht="37.5" x14ac:dyDescent="0.25">
      <c r="A87" s="13">
        <f t="shared" si="7"/>
        <v>70</v>
      </c>
      <c r="B87" s="5" t="s">
        <v>115</v>
      </c>
      <c r="C87" s="4">
        <v>55</v>
      </c>
      <c r="E87" s="4">
        <v>180</v>
      </c>
      <c r="G87" s="29">
        <v>1600</v>
      </c>
      <c r="H87" s="29">
        <v>3500</v>
      </c>
    </row>
    <row r="88" spans="1:8" ht="37.5" x14ac:dyDescent="0.25">
      <c r="A88" s="13">
        <f t="shared" si="7"/>
        <v>71</v>
      </c>
      <c r="B88" s="5" t="s">
        <v>106</v>
      </c>
      <c r="C88" s="4">
        <v>190</v>
      </c>
      <c r="G88" s="29">
        <v>800</v>
      </c>
      <c r="H88" s="29">
        <v>1000</v>
      </c>
    </row>
    <row r="89" spans="1:8" ht="37.5" x14ac:dyDescent="0.25">
      <c r="A89" s="13">
        <f t="shared" si="7"/>
        <v>72</v>
      </c>
      <c r="B89" s="5" t="s">
        <v>116</v>
      </c>
      <c r="C89" s="4">
        <v>195</v>
      </c>
      <c r="G89" s="29">
        <v>900</v>
      </c>
      <c r="H89" s="29">
        <v>1500</v>
      </c>
    </row>
    <row r="90" spans="1:8" ht="37.5" x14ac:dyDescent="0.25">
      <c r="A90" s="13">
        <f t="shared" si="7"/>
        <v>73</v>
      </c>
      <c r="B90" s="5" t="s">
        <v>117</v>
      </c>
      <c r="C90" s="4">
        <v>29</v>
      </c>
      <c r="E90" s="4">
        <v>80</v>
      </c>
      <c r="G90" s="29">
        <v>500</v>
      </c>
      <c r="H90" s="29">
        <v>1000</v>
      </c>
    </row>
    <row r="91" spans="1:8" ht="37.5" x14ac:dyDescent="0.25">
      <c r="A91" s="13">
        <f t="shared" si="7"/>
        <v>74</v>
      </c>
      <c r="B91" s="5" t="s">
        <v>118</v>
      </c>
      <c r="C91" s="4">
        <v>43.7</v>
      </c>
      <c r="E91" s="4">
        <v>65</v>
      </c>
      <c r="G91" s="29">
        <v>800</v>
      </c>
      <c r="H91" s="29">
        <v>1200</v>
      </c>
    </row>
    <row r="92" spans="1:8" ht="37.5" x14ac:dyDescent="0.25">
      <c r="A92" s="13">
        <f t="shared" si="7"/>
        <v>75</v>
      </c>
      <c r="B92" s="5" t="s">
        <v>120</v>
      </c>
      <c r="C92" s="4">
        <v>72</v>
      </c>
      <c r="E92" s="4">
        <v>500</v>
      </c>
      <c r="F92" s="4">
        <v>200</v>
      </c>
      <c r="G92" s="29">
        <v>2500</v>
      </c>
      <c r="H92" s="29">
        <v>5000</v>
      </c>
    </row>
    <row r="93" spans="1:8" ht="37.5" x14ac:dyDescent="0.25">
      <c r="A93" s="13">
        <f t="shared" si="7"/>
        <v>76</v>
      </c>
      <c r="B93" s="5" t="s">
        <v>119</v>
      </c>
      <c r="C93" s="4">
        <v>65</v>
      </c>
      <c r="E93" s="4">
        <v>250</v>
      </c>
      <c r="G93" s="29">
        <v>1500</v>
      </c>
      <c r="H93" s="29">
        <v>3000</v>
      </c>
    </row>
    <row r="94" spans="1:8" ht="37.5" x14ac:dyDescent="0.25">
      <c r="A94" s="13">
        <f t="shared" si="7"/>
        <v>77</v>
      </c>
      <c r="B94" s="5" t="s">
        <v>121</v>
      </c>
      <c r="C94" s="4">
        <v>76</v>
      </c>
      <c r="E94" s="4">
        <v>360</v>
      </c>
      <c r="G94" s="29">
        <v>1600</v>
      </c>
      <c r="H94" s="29">
        <v>3000</v>
      </c>
    </row>
    <row r="95" spans="1:8" x14ac:dyDescent="0.25">
      <c r="A95" s="2" t="s">
        <v>94</v>
      </c>
      <c r="B95" s="1" t="s">
        <v>95</v>
      </c>
      <c r="C95" s="1">
        <v>3</v>
      </c>
      <c r="D95" s="1" t="s">
        <v>89</v>
      </c>
      <c r="E95" s="1" t="s">
        <v>90</v>
      </c>
      <c r="F95" s="1" t="s">
        <v>91</v>
      </c>
      <c r="G95" s="1" t="s">
        <v>92</v>
      </c>
      <c r="H95" s="1" t="s">
        <v>93</v>
      </c>
    </row>
    <row r="96" spans="1:8" ht="37.5" x14ac:dyDescent="0.25">
      <c r="A96" s="13">
        <f>A94+1</f>
        <v>78</v>
      </c>
      <c r="B96" s="5" t="s">
        <v>122</v>
      </c>
      <c r="C96" s="4">
        <v>36</v>
      </c>
      <c r="E96" s="4">
        <v>280</v>
      </c>
      <c r="G96" s="29">
        <v>1500</v>
      </c>
      <c r="H96" s="29">
        <v>2500</v>
      </c>
    </row>
    <row r="97" spans="1:8" ht="37.5" x14ac:dyDescent="0.25">
      <c r="A97" s="13">
        <f>A96+1</f>
        <v>79</v>
      </c>
      <c r="B97" s="5" t="s">
        <v>123</v>
      </c>
      <c r="C97" s="4">
        <v>48</v>
      </c>
      <c r="E97" s="4">
        <v>200</v>
      </c>
      <c r="G97" s="29">
        <v>1500</v>
      </c>
      <c r="H97" s="29">
        <v>3000</v>
      </c>
    </row>
    <row r="98" spans="1:8" ht="37.5" x14ac:dyDescent="0.25">
      <c r="A98" s="13">
        <f t="shared" ref="A98:A111" si="8">A97+1</f>
        <v>80</v>
      </c>
      <c r="B98" s="5" t="s">
        <v>124</v>
      </c>
      <c r="C98" s="4">
        <v>60</v>
      </c>
      <c r="E98" s="4">
        <v>300</v>
      </c>
      <c r="G98" s="29">
        <v>1600</v>
      </c>
      <c r="H98" s="29">
        <v>4400</v>
      </c>
    </row>
    <row r="99" spans="1:8" ht="37.5" x14ac:dyDescent="0.25">
      <c r="A99" s="13">
        <f t="shared" si="8"/>
        <v>81</v>
      </c>
      <c r="B99" s="5" t="s">
        <v>125</v>
      </c>
      <c r="C99" s="4">
        <v>60</v>
      </c>
      <c r="D99" s="4">
        <v>50</v>
      </c>
      <c r="G99" s="29">
        <v>2000</v>
      </c>
      <c r="H99" s="29">
        <v>5000</v>
      </c>
    </row>
    <row r="100" spans="1:8" ht="37.5" x14ac:dyDescent="0.25">
      <c r="A100" s="13">
        <f t="shared" si="8"/>
        <v>82</v>
      </c>
      <c r="B100" s="5" t="s">
        <v>126</v>
      </c>
      <c r="C100" s="4">
        <v>50</v>
      </c>
      <c r="E100" s="4">
        <v>300</v>
      </c>
      <c r="G100" s="29">
        <v>1300</v>
      </c>
      <c r="H100" s="29">
        <v>4000</v>
      </c>
    </row>
    <row r="101" spans="1:8" ht="37.5" x14ac:dyDescent="0.25">
      <c r="A101" s="13">
        <f t="shared" si="8"/>
        <v>83</v>
      </c>
      <c r="B101" s="5" t="s">
        <v>127</v>
      </c>
      <c r="C101" s="4">
        <v>60</v>
      </c>
      <c r="E101" s="4">
        <v>220</v>
      </c>
      <c r="G101" s="29">
        <v>1600</v>
      </c>
      <c r="H101" s="29">
        <v>4000</v>
      </c>
    </row>
    <row r="102" spans="1:8" ht="37.5" x14ac:dyDescent="0.25">
      <c r="A102" s="13">
        <f t="shared" si="8"/>
        <v>84</v>
      </c>
      <c r="B102" s="5" t="s">
        <v>128</v>
      </c>
      <c r="C102" s="4">
        <v>60</v>
      </c>
      <c r="E102" s="4">
        <v>250</v>
      </c>
      <c r="G102" s="29">
        <v>1600</v>
      </c>
      <c r="H102" s="29">
        <v>2500</v>
      </c>
    </row>
    <row r="103" spans="1:8" ht="37.5" x14ac:dyDescent="0.25">
      <c r="A103" s="13">
        <f t="shared" si="8"/>
        <v>85</v>
      </c>
      <c r="B103" s="5" t="s">
        <v>129</v>
      </c>
      <c r="C103" s="4">
        <v>36</v>
      </c>
      <c r="D103" s="4">
        <v>35</v>
      </c>
      <c r="G103" s="29">
        <v>1000</v>
      </c>
      <c r="H103" s="29">
        <v>2000</v>
      </c>
    </row>
    <row r="104" spans="1:8" ht="37.5" x14ac:dyDescent="0.25">
      <c r="A104" s="13">
        <f t="shared" si="8"/>
        <v>86</v>
      </c>
      <c r="B104" s="5" t="s">
        <v>130</v>
      </c>
      <c r="C104" s="4">
        <v>78</v>
      </c>
      <c r="E104" s="4">
        <v>330</v>
      </c>
      <c r="G104" s="29">
        <v>1500</v>
      </c>
      <c r="H104" s="29">
        <v>3000</v>
      </c>
    </row>
    <row r="105" spans="1:8" ht="37.5" x14ac:dyDescent="0.25">
      <c r="A105" s="13">
        <f t="shared" si="8"/>
        <v>87</v>
      </c>
      <c r="B105" s="5" t="s">
        <v>131</v>
      </c>
      <c r="C105" s="4">
        <v>70</v>
      </c>
      <c r="E105" s="4">
        <v>310</v>
      </c>
      <c r="G105" s="29">
        <v>2700</v>
      </c>
      <c r="H105" s="29">
        <v>4500</v>
      </c>
    </row>
    <row r="106" spans="1:8" ht="37.5" x14ac:dyDescent="0.25">
      <c r="A106" s="13">
        <f t="shared" si="8"/>
        <v>88</v>
      </c>
      <c r="B106" s="5" t="s">
        <v>133</v>
      </c>
      <c r="C106" s="4">
        <v>45</v>
      </c>
      <c r="D106" s="4">
        <v>15</v>
      </c>
      <c r="G106" s="29">
        <v>1000</v>
      </c>
      <c r="H106" s="29">
        <v>2000</v>
      </c>
    </row>
    <row r="107" spans="1:8" ht="37.5" x14ac:dyDescent="0.25">
      <c r="A107" s="13">
        <f t="shared" si="8"/>
        <v>89</v>
      </c>
      <c r="B107" s="5" t="s">
        <v>132</v>
      </c>
      <c r="C107" s="4">
        <v>40</v>
      </c>
      <c r="D107" s="4">
        <v>30</v>
      </c>
      <c r="G107" s="29">
        <v>800</v>
      </c>
      <c r="H107" s="29">
        <v>2000</v>
      </c>
    </row>
    <row r="108" spans="1:8" ht="37.5" x14ac:dyDescent="0.25">
      <c r="A108" s="13">
        <f t="shared" si="8"/>
        <v>90</v>
      </c>
      <c r="B108" s="5" t="s">
        <v>134</v>
      </c>
      <c r="C108" s="4">
        <v>46</v>
      </c>
      <c r="E108" s="4">
        <v>300</v>
      </c>
      <c r="G108" s="29">
        <v>2000</v>
      </c>
      <c r="H108" s="29">
        <v>3500</v>
      </c>
    </row>
    <row r="109" spans="1:8" ht="37.5" x14ac:dyDescent="0.25">
      <c r="A109" s="13">
        <f t="shared" si="8"/>
        <v>91</v>
      </c>
      <c r="B109" s="5" t="s">
        <v>135</v>
      </c>
      <c r="C109" s="4">
        <v>76</v>
      </c>
      <c r="E109" s="4">
        <v>350</v>
      </c>
      <c r="G109" s="29">
        <v>2000</v>
      </c>
      <c r="H109" s="29">
        <v>5000</v>
      </c>
    </row>
    <row r="110" spans="1:8" ht="37.5" x14ac:dyDescent="0.25">
      <c r="A110" s="13">
        <f t="shared" si="8"/>
        <v>92</v>
      </c>
      <c r="B110" s="5" t="s">
        <v>136</v>
      </c>
      <c r="C110" s="4">
        <v>83</v>
      </c>
      <c r="E110" s="4">
        <v>350</v>
      </c>
      <c r="F110" s="4">
        <v>250</v>
      </c>
      <c r="G110" s="29">
        <v>3000</v>
      </c>
      <c r="H110" s="29">
        <v>5000</v>
      </c>
    </row>
    <row r="111" spans="1:8" ht="37.5" x14ac:dyDescent="0.25">
      <c r="A111" s="13">
        <f t="shared" si="8"/>
        <v>93</v>
      </c>
      <c r="B111" s="5" t="s">
        <v>137</v>
      </c>
      <c r="C111" s="4">
        <v>70</v>
      </c>
      <c r="E111" s="4">
        <v>250</v>
      </c>
      <c r="G111" s="29">
        <v>2800</v>
      </c>
      <c r="H111" s="29">
        <v>3200</v>
      </c>
    </row>
    <row r="112" spans="1:8" x14ac:dyDescent="0.25">
      <c r="A112" s="2" t="s">
        <v>94</v>
      </c>
      <c r="B112" s="1" t="s">
        <v>95</v>
      </c>
      <c r="C112" s="1">
        <v>3</v>
      </c>
      <c r="D112" s="1" t="s">
        <v>89</v>
      </c>
      <c r="E112" s="1" t="s">
        <v>90</v>
      </c>
      <c r="F112" s="1" t="s">
        <v>91</v>
      </c>
      <c r="G112" s="1" t="s">
        <v>92</v>
      </c>
      <c r="H112" s="1" t="s">
        <v>93</v>
      </c>
    </row>
    <row r="113" spans="1:8" ht="37.5" x14ac:dyDescent="0.25">
      <c r="A113" s="13">
        <f>A111+1</f>
        <v>94</v>
      </c>
      <c r="B113" s="5" t="s">
        <v>200</v>
      </c>
      <c r="C113" s="4">
        <v>35</v>
      </c>
      <c r="D113" s="4">
        <v>28</v>
      </c>
      <c r="G113" s="29">
        <v>800</v>
      </c>
      <c r="H113" s="29">
        <v>2000</v>
      </c>
    </row>
    <row r="114" spans="1:8" ht="37.5" x14ac:dyDescent="0.25">
      <c r="A114" s="13">
        <f>A113+1</f>
        <v>95</v>
      </c>
      <c r="B114" s="5" t="s">
        <v>201</v>
      </c>
      <c r="C114" s="4">
        <v>25</v>
      </c>
      <c r="D114" s="4">
        <v>20</v>
      </c>
      <c r="G114" s="29">
        <v>400</v>
      </c>
      <c r="H114" s="29">
        <v>1500</v>
      </c>
    </row>
    <row r="115" spans="1:8" ht="37.5" x14ac:dyDescent="0.25">
      <c r="A115" s="13">
        <f t="shared" ref="A115:A127" si="9">A114+1</f>
        <v>96</v>
      </c>
      <c r="B115" s="5" t="s">
        <v>138</v>
      </c>
      <c r="C115" s="4">
        <v>75</v>
      </c>
      <c r="E115" s="4">
        <v>350</v>
      </c>
      <c r="G115" s="29">
        <v>1200</v>
      </c>
      <c r="H115" s="29">
        <v>3000</v>
      </c>
    </row>
    <row r="116" spans="1:8" ht="37.5" x14ac:dyDescent="0.25">
      <c r="A116" s="13">
        <f t="shared" si="9"/>
        <v>97</v>
      </c>
      <c r="B116" s="5" t="s">
        <v>139</v>
      </c>
      <c r="C116" s="4">
        <v>50</v>
      </c>
      <c r="E116" s="4">
        <v>200</v>
      </c>
      <c r="G116" s="29">
        <v>1600</v>
      </c>
      <c r="H116" s="29">
        <v>4000</v>
      </c>
    </row>
    <row r="117" spans="1:8" ht="37.5" x14ac:dyDescent="0.25">
      <c r="A117" s="13">
        <f t="shared" si="9"/>
        <v>98</v>
      </c>
      <c r="B117" s="5" t="s">
        <v>141</v>
      </c>
      <c r="C117" s="4">
        <v>30</v>
      </c>
      <c r="E117" s="4">
        <v>150</v>
      </c>
      <c r="G117" s="29">
        <v>1000</v>
      </c>
      <c r="H117" s="29">
        <v>2600</v>
      </c>
    </row>
    <row r="118" spans="1:8" ht="37.5" x14ac:dyDescent="0.25">
      <c r="A118" s="13">
        <f t="shared" si="9"/>
        <v>99</v>
      </c>
      <c r="B118" s="5" t="s">
        <v>194</v>
      </c>
      <c r="C118" s="4">
        <v>57</v>
      </c>
      <c r="D118" s="4">
        <v>49.9</v>
      </c>
      <c r="G118" s="29">
        <v>2200</v>
      </c>
      <c r="H118" s="29">
        <v>4000</v>
      </c>
    </row>
    <row r="119" spans="1:8" ht="37.5" x14ac:dyDescent="0.25">
      <c r="A119" s="13">
        <f t="shared" si="9"/>
        <v>100</v>
      </c>
      <c r="B119" s="5" t="s">
        <v>140</v>
      </c>
      <c r="C119" s="4">
        <v>80</v>
      </c>
      <c r="E119" s="4">
        <v>300</v>
      </c>
      <c r="G119" s="29">
        <v>1800</v>
      </c>
      <c r="H119" s="29">
        <v>3000</v>
      </c>
    </row>
    <row r="120" spans="1:8" ht="37.5" x14ac:dyDescent="0.25">
      <c r="A120" s="13">
        <f t="shared" si="9"/>
        <v>101</v>
      </c>
      <c r="B120" s="5" t="s">
        <v>198</v>
      </c>
      <c r="C120" s="10">
        <v>33</v>
      </c>
      <c r="D120" s="10">
        <v>20</v>
      </c>
      <c r="E120" s="10"/>
      <c r="F120" s="11"/>
      <c r="G120" s="29">
        <v>550</v>
      </c>
      <c r="H120" s="29">
        <v>1600</v>
      </c>
    </row>
    <row r="121" spans="1:8" ht="37.5" x14ac:dyDescent="0.25">
      <c r="A121" s="13">
        <f t="shared" si="9"/>
        <v>102</v>
      </c>
      <c r="B121" s="38" t="s">
        <v>231</v>
      </c>
      <c r="C121" s="10">
        <v>50</v>
      </c>
      <c r="D121" s="10"/>
      <c r="E121" s="10"/>
      <c r="F121" s="11"/>
      <c r="G121" s="29">
        <v>400</v>
      </c>
      <c r="H121" s="29">
        <v>600</v>
      </c>
    </row>
    <row r="122" spans="1:8" ht="37.5" x14ac:dyDescent="0.25">
      <c r="A122" s="13">
        <f t="shared" si="9"/>
        <v>103</v>
      </c>
      <c r="B122" s="5" t="s">
        <v>199</v>
      </c>
      <c r="C122" s="4">
        <v>30</v>
      </c>
      <c r="D122" s="4">
        <v>15</v>
      </c>
      <c r="H122" s="29"/>
    </row>
    <row r="123" spans="1:8" ht="37.5" x14ac:dyDescent="0.25">
      <c r="A123" s="13">
        <f t="shared" si="9"/>
        <v>104</v>
      </c>
      <c r="B123" s="5" t="s">
        <v>154</v>
      </c>
      <c r="C123" s="4">
        <v>45</v>
      </c>
      <c r="E123" s="4">
        <v>300</v>
      </c>
      <c r="G123" s="4">
        <v>1000</v>
      </c>
      <c r="H123" s="29">
        <v>1100</v>
      </c>
    </row>
    <row r="124" spans="1:8" ht="37.5" x14ac:dyDescent="0.25">
      <c r="A124" s="13">
        <f t="shared" si="9"/>
        <v>105</v>
      </c>
      <c r="B124" s="5" t="s">
        <v>239</v>
      </c>
      <c r="C124" s="4">
        <v>20</v>
      </c>
      <c r="D124" s="4">
        <v>20</v>
      </c>
      <c r="E124" s="4"/>
      <c r="G124" s="4"/>
      <c r="H124" s="29"/>
    </row>
    <row r="125" spans="1:8" ht="37.5" x14ac:dyDescent="0.25">
      <c r="A125" s="13">
        <f t="shared" si="9"/>
        <v>106</v>
      </c>
      <c r="B125" s="5" t="s">
        <v>197</v>
      </c>
      <c r="C125" s="4">
        <v>20</v>
      </c>
      <c r="E125" s="6">
        <v>80</v>
      </c>
      <c r="H125" s="29"/>
    </row>
    <row r="126" spans="1:8" ht="37.5" x14ac:dyDescent="0.25">
      <c r="A126" s="13">
        <f t="shared" si="9"/>
        <v>107</v>
      </c>
      <c r="B126" s="5" t="s">
        <v>240</v>
      </c>
      <c r="C126" s="4">
        <v>10</v>
      </c>
      <c r="H126" s="29"/>
    </row>
    <row r="127" spans="1:8" ht="37.5" x14ac:dyDescent="0.25">
      <c r="A127" s="13">
        <f t="shared" si="9"/>
        <v>108</v>
      </c>
      <c r="B127" s="5" t="s">
        <v>162</v>
      </c>
      <c r="C127" s="6">
        <v>50</v>
      </c>
      <c r="D127" s="6">
        <v>30</v>
      </c>
      <c r="G127" s="6">
        <v>1000</v>
      </c>
      <c r="H127" s="29">
        <v>1500</v>
      </c>
    </row>
    <row r="128" spans="1:8" x14ac:dyDescent="0.25">
      <c r="A128" s="13"/>
      <c r="B128" s="8" t="s">
        <v>17</v>
      </c>
      <c r="C128" s="9">
        <f t="shared" ref="C128:H128" si="10">SUM(C84:C94,C96:C111,C113:C127)</f>
        <v>2410.6999999999998</v>
      </c>
      <c r="D128" s="9">
        <f t="shared" si="10"/>
        <v>312.89999999999998</v>
      </c>
      <c r="E128" s="9">
        <f t="shared" si="10"/>
        <v>6865</v>
      </c>
      <c r="F128" s="9">
        <f t="shared" si="10"/>
        <v>450</v>
      </c>
      <c r="G128" s="9">
        <f t="shared" si="10"/>
        <v>54350</v>
      </c>
      <c r="H128" s="9">
        <f t="shared" si="10"/>
        <v>108200</v>
      </c>
    </row>
    <row r="129" spans="1:17" x14ac:dyDescent="0.25">
      <c r="A129" s="2" t="s">
        <v>94</v>
      </c>
      <c r="B129" s="1" t="s">
        <v>95</v>
      </c>
      <c r="C129" s="1">
        <v>3</v>
      </c>
      <c r="D129" s="1" t="s">
        <v>89</v>
      </c>
      <c r="E129" s="1" t="s">
        <v>90</v>
      </c>
      <c r="F129" s="1" t="s">
        <v>91</v>
      </c>
      <c r="G129" s="1" t="s">
        <v>92</v>
      </c>
      <c r="H129" s="1" t="s">
        <v>93</v>
      </c>
    </row>
    <row r="130" spans="1:17" x14ac:dyDescent="0.25">
      <c r="A130" s="13"/>
      <c r="B130" s="8" t="s">
        <v>18</v>
      </c>
      <c r="H130" s="6"/>
    </row>
    <row r="131" spans="1:17" x14ac:dyDescent="0.25">
      <c r="A131" s="13">
        <f>A127+1</f>
        <v>109</v>
      </c>
      <c r="B131" s="5" t="s">
        <v>101</v>
      </c>
      <c r="C131" s="4">
        <v>220</v>
      </c>
      <c r="E131" s="4">
        <v>831</v>
      </c>
      <c r="G131" s="4">
        <v>6000</v>
      </c>
      <c r="H131" s="4">
        <v>7000</v>
      </c>
    </row>
    <row r="132" spans="1:17" x14ac:dyDescent="0.25">
      <c r="A132" s="13">
        <f>A131+1</f>
        <v>110</v>
      </c>
      <c r="B132" s="5" t="s">
        <v>103</v>
      </c>
      <c r="C132" s="4">
        <v>30</v>
      </c>
      <c r="E132" s="4">
        <v>480</v>
      </c>
      <c r="G132" s="4">
        <v>1000</v>
      </c>
      <c r="H132" s="4">
        <v>4000</v>
      </c>
    </row>
    <row r="133" spans="1:17" x14ac:dyDescent="0.25">
      <c r="A133" s="13">
        <f t="shared" ref="A133:A134" si="11">A132+1</f>
        <v>111</v>
      </c>
      <c r="B133" s="5" t="s">
        <v>19</v>
      </c>
      <c r="C133" s="4">
        <v>150</v>
      </c>
      <c r="E133" s="4">
        <v>1125</v>
      </c>
      <c r="G133" s="4">
        <v>4200</v>
      </c>
      <c r="H133" s="4">
        <v>6600</v>
      </c>
    </row>
    <row r="134" spans="1:17" x14ac:dyDescent="0.25">
      <c r="A134" s="13">
        <f t="shared" si="11"/>
        <v>112</v>
      </c>
      <c r="B134" s="5" t="s">
        <v>20</v>
      </c>
      <c r="C134" s="4">
        <v>250</v>
      </c>
      <c r="E134" s="4">
        <v>750</v>
      </c>
      <c r="G134" s="4">
        <v>11000</v>
      </c>
      <c r="H134" s="4">
        <v>13000</v>
      </c>
    </row>
    <row r="135" spans="1:17" x14ac:dyDescent="0.25">
      <c r="A135" s="13">
        <f>A134+1</f>
        <v>113</v>
      </c>
      <c r="B135" s="5" t="s">
        <v>21</v>
      </c>
      <c r="C135" s="4">
        <v>100</v>
      </c>
      <c r="E135" s="4">
        <v>600</v>
      </c>
      <c r="G135" s="4">
        <v>3400</v>
      </c>
      <c r="H135" s="4">
        <v>3400</v>
      </c>
    </row>
    <row r="136" spans="1:17" x14ac:dyDescent="0.25">
      <c r="A136" s="13">
        <f>A135+1</f>
        <v>114</v>
      </c>
      <c r="B136" s="5" t="s">
        <v>104</v>
      </c>
      <c r="C136" s="4">
        <v>100</v>
      </c>
      <c r="E136" s="4">
        <v>700</v>
      </c>
      <c r="G136" s="4">
        <v>5000</v>
      </c>
      <c r="H136" s="4">
        <v>5000</v>
      </c>
    </row>
    <row r="137" spans="1:17" ht="56.25" x14ac:dyDescent="0.25">
      <c r="A137" s="13">
        <f t="shared" ref="A137:A139" si="12">A136+1</f>
        <v>115</v>
      </c>
      <c r="B137" s="5" t="s">
        <v>105</v>
      </c>
      <c r="C137" s="4">
        <v>40</v>
      </c>
      <c r="E137" s="4">
        <v>450</v>
      </c>
      <c r="G137" s="4">
        <v>450</v>
      </c>
      <c r="H137" s="4">
        <v>1500</v>
      </c>
    </row>
    <row r="138" spans="1:17" x14ac:dyDescent="0.25">
      <c r="A138" s="13">
        <f t="shared" si="12"/>
        <v>116</v>
      </c>
      <c r="B138" s="5" t="s">
        <v>22</v>
      </c>
      <c r="C138" s="4">
        <v>225</v>
      </c>
      <c r="E138" s="4">
        <v>600</v>
      </c>
      <c r="G138" s="4">
        <v>4500</v>
      </c>
      <c r="H138" s="4">
        <v>5000</v>
      </c>
    </row>
    <row r="139" spans="1:17" ht="56.25" x14ac:dyDescent="0.25">
      <c r="A139" s="13">
        <f t="shared" si="12"/>
        <v>117</v>
      </c>
      <c r="B139" s="5" t="s">
        <v>241</v>
      </c>
      <c r="C139" s="4">
        <v>100</v>
      </c>
      <c r="E139" s="4">
        <v>350</v>
      </c>
      <c r="G139" s="4">
        <v>1500</v>
      </c>
      <c r="H139" s="4">
        <v>2000</v>
      </c>
    </row>
    <row r="140" spans="1:17" x14ac:dyDescent="0.25">
      <c r="B140" s="8" t="s">
        <v>23</v>
      </c>
      <c r="C140" s="9">
        <f>SUM(C131:C134,C135:C139)</f>
        <v>1215</v>
      </c>
      <c r="D140" s="9">
        <f>SUM(D131:D139)</f>
        <v>0</v>
      </c>
      <c r="E140" s="9">
        <f>SUM(E131:E139)</f>
        <v>5886</v>
      </c>
      <c r="F140" s="9">
        <f>SUM(F131:F139)</f>
        <v>0</v>
      </c>
      <c r="G140" s="9">
        <f>SUM(G131:G139)</f>
        <v>37050</v>
      </c>
      <c r="H140" s="9">
        <f>SUM(H131:H139)</f>
        <v>47500</v>
      </c>
    </row>
    <row r="141" spans="1:17" x14ac:dyDescent="0.25">
      <c r="B141" s="8" t="s">
        <v>24</v>
      </c>
      <c r="C141" s="9">
        <f t="shared" ref="C141:H141" si="13">SUM(C58,C72,C76,C82,C128,C140)</f>
        <v>5313.1</v>
      </c>
      <c r="D141" s="9">
        <f t="shared" si="13"/>
        <v>609.4</v>
      </c>
      <c r="E141" s="9">
        <f t="shared" si="13"/>
        <v>32341</v>
      </c>
      <c r="F141" s="9">
        <f t="shared" si="13"/>
        <v>1000</v>
      </c>
      <c r="G141" s="9">
        <f t="shared" si="13"/>
        <v>141840</v>
      </c>
      <c r="H141" s="9">
        <f t="shared" si="13"/>
        <v>301730</v>
      </c>
    </row>
    <row r="142" spans="1:17" x14ac:dyDescent="0.25">
      <c r="B142" s="8" t="s">
        <v>25</v>
      </c>
      <c r="H142" s="6"/>
      <c r="L142" s="25"/>
      <c r="M142" s="25"/>
      <c r="N142" s="25"/>
      <c r="O142" s="25"/>
      <c r="P142" s="25"/>
      <c r="Q142" s="25"/>
    </row>
    <row r="143" spans="1:17" ht="37.5" x14ac:dyDescent="0.25">
      <c r="A143" s="2">
        <v>1</v>
      </c>
      <c r="B143" s="5" t="s">
        <v>221</v>
      </c>
      <c r="C143" s="4">
        <v>1500</v>
      </c>
      <c r="E143" s="4">
        <v>1600</v>
      </c>
      <c r="F143" s="4">
        <v>2500</v>
      </c>
      <c r="G143" s="4">
        <v>31750</v>
      </c>
      <c r="H143" s="4">
        <v>40000</v>
      </c>
      <c r="L143" s="25"/>
      <c r="M143" s="25"/>
      <c r="N143" s="25"/>
      <c r="O143" s="25"/>
      <c r="P143" s="25"/>
      <c r="Q143" s="25"/>
    </row>
    <row r="144" spans="1:17" x14ac:dyDescent="0.25">
      <c r="A144" s="2">
        <f>A143+1</f>
        <v>2</v>
      </c>
      <c r="B144" s="5" t="s">
        <v>222</v>
      </c>
      <c r="C144" s="4">
        <v>318.5</v>
      </c>
      <c r="D144" s="4"/>
      <c r="E144" s="4">
        <v>825.2</v>
      </c>
      <c r="F144" s="4"/>
      <c r="G144" s="4">
        <v>8858.2999999999993</v>
      </c>
      <c r="H144" s="4">
        <v>10618.2</v>
      </c>
      <c r="L144" s="25"/>
      <c r="M144" s="25"/>
      <c r="N144" s="25"/>
      <c r="O144" s="25"/>
      <c r="P144" s="25"/>
      <c r="Q144" s="25"/>
    </row>
    <row r="145" spans="1:17" ht="26.25" customHeight="1" x14ac:dyDescent="0.25">
      <c r="A145" s="2">
        <f t="shared" ref="A145:A147" si="14">A144+1</f>
        <v>3</v>
      </c>
      <c r="B145" s="5" t="s">
        <v>223</v>
      </c>
      <c r="C145" s="4">
        <v>200</v>
      </c>
      <c r="E145" s="4">
        <v>800</v>
      </c>
      <c r="G145" s="4">
        <v>6500</v>
      </c>
      <c r="H145" s="4">
        <v>8000</v>
      </c>
      <c r="L145" s="25"/>
      <c r="M145" s="25"/>
      <c r="N145" s="25"/>
      <c r="O145" s="25"/>
      <c r="P145" s="25"/>
      <c r="Q145" s="25"/>
    </row>
    <row r="146" spans="1:17" ht="37.5" x14ac:dyDescent="0.25">
      <c r="A146" s="2">
        <f t="shared" si="14"/>
        <v>4</v>
      </c>
      <c r="B146" s="5" t="s">
        <v>224</v>
      </c>
      <c r="C146" s="4">
        <v>420</v>
      </c>
      <c r="E146" s="4">
        <v>2102</v>
      </c>
      <c r="F146" s="4"/>
      <c r="G146" s="4">
        <v>12100</v>
      </c>
      <c r="H146" s="4">
        <v>15250</v>
      </c>
      <c r="L146" s="25"/>
      <c r="M146" s="25"/>
      <c r="N146" s="25"/>
      <c r="O146" s="25"/>
      <c r="P146" s="25"/>
      <c r="Q146" s="25"/>
    </row>
    <row r="147" spans="1:17" ht="37.5" x14ac:dyDescent="0.25">
      <c r="A147" s="2">
        <f t="shared" si="14"/>
        <v>5</v>
      </c>
      <c r="B147" s="5" t="s">
        <v>225</v>
      </c>
      <c r="C147" s="4">
        <v>511.42</v>
      </c>
      <c r="D147" s="4">
        <v>31.3</v>
      </c>
      <c r="E147" s="4">
        <v>2174</v>
      </c>
      <c r="F147" s="4">
        <v>250</v>
      </c>
      <c r="G147" s="4">
        <v>15000</v>
      </c>
      <c r="H147" s="4">
        <v>17287</v>
      </c>
      <c r="L147" s="25"/>
      <c r="M147" s="25"/>
      <c r="N147" s="25"/>
      <c r="O147" s="25"/>
      <c r="P147" s="25"/>
      <c r="Q147" s="25"/>
    </row>
    <row r="148" spans="1:17" x14ac:dyDescent="0.25">
      <c r="A148" s="2" t="s">
        <v>74</v>
      </c>
      <c r="B148" s="3" t="s">
        <v>75</v>
      </c>
      <c r="C148" s="4">
        <v>50</v>
      </c>
      <c r="D148" s="4">
        <v>3.5</v>
      </c>
      <c r="E148" s="4">
        <v>375</v>
      </c>
      <c r="F148" s="4">
        <v>250</v>
      </c>
      <c r="G148" s="4">
        <v>2200</v>
      </c>
      <c r="H148" s="4">
        <v>2500</v>
      </c>
      <c r="L148" s="25"/>
      <c r="M148" s="25"/>
      <c r="N148" s="25"/>
      <c r="O148" s="25"/>
      <c r="P148" s="25"/>
      <c r="Q148" s="25"/>
    </row>
    <row r="149" spans="1:17" x14ac:dyDescent="0.25">
      <c r="A149" s="2" t="s">
        <v>76</v>
      </c>
      <c r="B149" s="3" t="s">
        <v>77</v>
      </c>
      <c r="C149" s="4">
        <v>205.5</v>
      </c>
      <c r="D149" s="4"/>
      <c r="E149" s="4">
        <v>580</v>
      </c>
      <c r="F149" s="4"/>
      <c r="G149" s="4">
        <v>3500</v>
      </c>
      <c r="H149" s="4">
        <v>4500</v>
      </c>
      <c r="L149" s="25"/>
      <c r="M149" s="25"/>
      <c r="N149" s="25"/>
      <c r="O149" s="25"/>
      <c r="P149" s="25"/>
      <c r="Q149" s="25"/>
    </row>
    <row r="150" spans="1:17" x14ac:dyDescent="0.25">
      <c r="A150" s="2" t="s">
        <v>78</v>
      </c>
      <c r="B150" s="3" t="s">
        <v>79</v>
      </c>
      <c r="C150" s="4">
        <v>55</v>
      </c>
      <c r="D150" s="4">
        <v>20</v>
      </c>
      <c r="E150" s="4">
        <v>342</v>
      </c>
      <c r="F150" s="4"/>
      <c r="G150" s="4">
        <v>2500</v>
      </c>
      <c r="H150" s="4">
        <v>3000</v>
      </c>
      <c r="L150" s="25"/>
      <c r="M150" s="25"/>
      <c r="N150" s="25"/>
      <c r="O150" s="25"/>
      <c r="P150" s="25"/>
      <c r="Q150" s="25"/>
    </row>
    <row r="151" spans="1:17" x14ac:dyDescent="0.25">
      <c r="A151" s="2" t="s">
        <v>80</v>
      </c>
      <c r="B151" s="3" t="s">
        <v>81</v>
      </c>
      <c r="C151" s="4">
        <v>55.3</v>
      </c>
      <c r="D151" s="4"/>
      <c r="E151" s="4">
        <v>347</v>
      </c>
      <c r="F151" s="4"/>
      <c r="G151" s="4">
        <v>1500</v>
      </c>
      <c r="H151" s="4">
        <v>1787</v>
      </c>
      <c r="L151" s="25"/>
      <c r="M151" s="25"/>
      <c r="N151" s="25"/>
      <c r="O151" s="25"/>
      <c r="P151" s="25"/>
      <c r="Q151" s="25"/>
    </row>
    <row r="152" spans="1:17" x14ac:dyDescent="0.25">
      <c r="A152" s="2" t="s">
        <v>82</v>
      </c>
      <c r="B152" s="3" t="s">
        <v>83</v>
      </c>
      <c r="C152" s="4">
        <v>47.5</v>
      </c>
      <c r="D152" s="4"/>
      <c r="E152" s="4">
        <v>125</v>
      </c>
      <c r="F152" s="4"/>
      <c r="G152" s="4">
        <v>1300</v>
      </c>
      <c r="H152" s="4">
        <v>1500</v>
      </c>
      <c r="L152" s="25"/>
      <c r="M152" s="25"/>
      <c r="N152" s="25"/>
      <c r="O152" s="25"/>
      <c r="P152" s="25"/>
      <c r="Q152" s="25"/>
    </row>
    <row r="153" spans="1:17" x14ac:dyDescent="0.25">
      <c r="A153" s="2" t="s">
        <v>84</v>
      </c>
      <c r="B153" s="5" t="s">
        <v>85</v>
      </c>
      <c r="C153" s="4">
        <v>98.12</v>
      </c>
      <c r="D153" s="4">
        <v>7.8</v>
      </c>
      <c r="E153" s="4">
        <v>405</v>
      </c>
      <c r="F153" s="4"/>
      <c r="G153" s="4">
        <v>4000</v>
      </c>
      <c r="H153" s="4">
        <v>4000</v>
      </c>
      <c r="L153" s="25"/>
      <c r="M153" s="25"/>
      <c r="N153" s="25"/>
      <c r="O153" s="25"/>
      <c r="P153" s="25"/>
      <c r="Q153" s="25"/>
    </row>
    <row r="154" spans="1:17" x14ac:dyDescent="0.25">
      <c r="A154" s="2" t="s">
        <v>94</v>
      </c>
      <c r="B154" s="1" t="s">
        <v>95</v>
      </c>
      <c r="C154" s="1">
        <v>3</v>
      </c>
      <c r="D154" s="1" t="s">
        <v>89</v>
      </c>
      <c r="E154" s="1" t="s">
        <v>90</v>
      </c>
      <c r="F154" s="1" t="s">
        <v>91</v>
      </c>
      <c r="G154" s="1" t="s">
        <v>92</v>
      </c>
      <c r="H154" s="1" t="s">
        <v>93</v>
      </c>
    </row>
    <row r="155" spans="1:17" ht="37.5" x14ac:dyDescent="0.25">
      <c r="A155" s="2" t="s">
        <v>9</v>
      </c>
      <c r="B155" s="5" t="s">
        <v>226</v>
      </c>
      <c r="C155" s="4">
        <v>65</v>
      </c>
      <c r="D155" s="4"/>
      <c r="E155" s="4">
        <v>160</v>
      </c>
      <c r="F155" s="4"/>
      <c r="G155" s="4">
        <v>1500</v>
      </c>
      <c r="H155" s="4">
        <v>2000</v>
      </c>
      <c r="L155" s="25"/>
      <c r="M155" s="25"/>
      <c r="N155" s="25"/>
      <c r="O155" s="25"/>
      <c r="P155" s="25"/>
      <c r="Q155" s="25"/>
    </row>
    <row r="156" spans="1:17" ht="37.5" x14ac:dyDescent="0.25">
      <c r="A156" s="2" t="s">
        <v>10</v>
      </c>
      <c r="B156" s="5" t="s">
        <v>227</v>
      </c>
      <c r="C156" s="4">
        <v>70</v>
      </c>
      <c r="D156" s="4">
        <v>25</v>
      </c>
      <c r="E156" s="4"/>
      <c r="F156" s="4"/>
      <c r="G156" s="4">
        <v>36</v>
      </c>
      <c r="H156" s="4">
        <v>36</v>
      </c>
    </row>
    <row r="157" spans="1:17" x14ac:dyDescent="0.25">
      <c r="B157" s="8" t="s">
        <v>26</v>
      </c>
      <c r="C157" s="9">
        <f t="shared" ref="C157:H157" si="15">SUM(C143,C144,C145,C146,C147,C155,C156)</f>
        <v>3084.92</v>
      </c>
      <c r="D157" s="9">
        <f t="shared" si="15"/>
        <v>56.3</v>
      </c>
      <c r="E157" s="9">
        <f t="shared" si="15"/>
        <v>7661.2</v>
      </c>
      <c r="F157" s="9">
        <f t="shared" si="15"/>
        <v>2750</v>
      </c>
      <c r="G157" s="9">
        <f t="shared" si="15"/>
        <v>75744.3</v>
      </c>
      <c r="H157" s="9">
        <f t="shared" si="15"/>
        <v>93191.2</v>
      </c>
    </row>
    <row r="158" spans="1:17" x14ac:dyDescent="0.25">
      <c r="B158" s="30" t="s">
        <v>27</v>
      </c>
      <c r="D158" s="32"/>
      <c r="H158" s="6"/>
    </row>
    <row r="159" spans="1:17" x14ac:dyDescent="0.3">
      <c r="A159" s="2">
        <v>1</v>
      </c>
      <c r="B159" s="31" t="s">
        <v>28</v>
      </c>
      <c r="C159" s="35">
        <v>7.6</v>
      </c>
      <c r="D159" s="32"/>
      <c r="E159" s="4">
        <v>45</v>
      </c>
      <c r="G159" s="4">
        <v>160</v>
      </c>
      <c r="H159" s="4">
        <v>160</v>
      </c>
    </row>
    <row r="160" spans="1:17" ht="33" customHeight="1" x14ac:dyDescent="0.3">
      <c r="A160" s="2">
        <f>A159+1</f>
        <v>2</v>
      </c>
      <c r="B160" s="31" t="s">
        <v>242</v>
      </c>
      <c r="C160" s="35">
        <v>5.5</v>
      </c>
      <c r="D160" s="32"/>
      <c r="E160" s="4">
        <v>105</v>
      </c>
      <c r="G160" s="4">
        <v>160</v>
      </c>
      <c r="H160" s="4">
        <v>160</v>
      </c>
    </row>
    <row r="161" spans="1:11" ht="33" customHeight="1" x14ac:dyDescent="0.3">
      <c r="A161" s="2">
        <f t="shared" ref="A161:A181" si="16">A160+1</f>
        <v>3</v>
      </c>
      <c r="B161" s="31" t="s">
        <v>243</v>
      </c>
      <c r="C161" s="35">
        <v>1</v>
      </c>
      <c r="D161" s="32"/>
      <c r="E161" s="4">
        <v>28</v>
      </c>
      <c r="G161" s="4">
        <v>40</v>
      </c>
      <c r="H161" s="4">
        <v>40</v>
      </c>
    </row>
    <row r="162" spans="1:11" ht="35.25" customHeight="1" x14ac:dyDescent="0.3">
      <c r="A162" s="2">
        <f t="shared" si="16"/>
        <v>4</v>
      </c>
      <c r="B162" s="31" t="s">
        <v>29</v>
      </c>
      <c r="C162" s="35">
        <v>8.5</v>
      </c>
      <c r="D162" s="33">
        <v>22</v>
      </c>
      <c r="G162" s="4">
        <v>237</v>
      </c>
      <c r="H162" s="4">
        <v>237</v>
      </c>
    </row>
    <row r="163" spans="1:11" x14ac:dyDescent="0.3">
      <c r="A163" s="2">
        <f t="shared" si="16"/>
        <v>5</v>
      </c>
      <c r="B163" s="31" t="s">
        <v>30</v>
      </c>
      <c r="C163" s="35">
        <v>6</v>
      </c>
      <c r="D163" s="32"/>
      <c r="E163" s="4">
        <v>93</v>
      </c>
      <c r="G163" s="4">
        <v>190</v>
      </c>
      <c r="H163" s="4">
        <v>190</v>
      </c>
      <c r="K163" s="23" t="s">
        <v>97</v>
      </c>
    </row>
    <row r="164" spans="1:11" x14ac:dyDescent="0.3">
      <c r="A164" s="2">
        <f t="shared" si="16"/>
        <v>6</v>
      </c>
      <c r="B164" s="31" t="s">
        <v>31</v>
      </c>
      <c r="C164" s="35">
        <v>1.3</v>
      </c>
      <c r="D164" s="32"/>
      <c r="E164" s="4">
        <v>52</v>
      </c>
      <c r="G164" s="4">
        <v>40</v>
      </c>
      <c r="H164" s="4">
        <v>40</v>
      </c>
    </row>
    <row r="165" spans="1:11" x14ac:dyDescent="0.3">
      <c r="A165" s="2">
        <f t="shared" si="16"/>
        <v>7</v>
      </c>
      <c r="B165" s="31" t="s">
        <v>32</v>
      </c>
      <c r="C165" s="35">
        <v>2.5</v>
      </c>
      <c r="D165" s="32"/>
      <c r="E165" s="4">
        <v>71</v>
      </c>
      <c r="G165" s="4">
        <v>120</v>
      </c>
      <c r="H165" s="4">
        <v>120</v>
      </c>
    </row>
    <row r="166" spans="1:11" x14ac:dyDescent="0.3">
      <c r="A166" s="2">
        <f t="shared" si="16"/>
        <v>8</v>
      </c>
      <c r="B166" s="31" t="s">
        <v>209</v>
      </c>
      <c r="C166" s="35">
        <v>13</v>
      </c>
      <c r="D166" s="32"/>
      <c r="E166" s="4">
        <v>280</v>
      </c>
      <c r="F166" s="4"/>
      <c r="G166" s="4">
        <v>335</v>
      </c>
      <c r="H166" s="4">
        <v>335</v>
      </c>
    </row>
    <row r="167" spans="1:11" ht="37.5" x14ac:dyDescent="0.3">
      <c r="A167" s="2">
        <f t="shared" si="16"/>
        <v>9</v>
      </c>
      <c r="B167" s="31" t="s">
        <v>98</v>
      </c>
      <c r="C167" s="35">
        <v>9.5</v>
      </c>
      <c r="D167" s="32"/>
      <c r="E167" s="4">
        <v>70</v>
      </c>
      <c r="G167" s="4">
        <v>90</v>
      </c>
      <c r="H167" s="4">
        <v>90</v>
      </c>
    </row>
    <row r="168" spans="1:11" x14ac:dyDescent="0.3">
      <c r="A168" s="2">
        <f t="shared" si="16"/>
        <v>10</v>
      </c>
      <c r="B168" s="31" t="s">
        <v>33</v>
      </c>
      <c r="C168" s="35">
        <v>4</v>
      </c>
      <c r="D168" s="32"/>
      <c r="E168" s="4">
        <v>125</v>
      </c>
      <c r="G168" s="4">
        <v>70</v>
      </c>
      <c r="H168" s="4">
        <v>70</v>
      </c>
    </row>
    <row r="169" spans="1:11" x14ac:dyDescent="0.3">
      <c r="A169" s="2">
        <f t="shared" si="16"/>
        <v>11</v>
      </c>
      <c r="B169" s="31" t="s">
        <v>34</v>
      </c>
      <c r="C169" s="35">
        <v>5</v>
      </c>
      <c r="D169" s="33">
        <v>5.5</v>
      </c>
      <c r="G169" s="4">
        <v>56</v>
      </c>
      <c r="H169" s="4">
        <v>56</v>
      </c>
    </row>
    <row r="170" spans="1:11" x14ac:dyDescent="0.3">
      <c r="A170" s="2">
        <f t="shared" si="16"/>
        <v>12</v>
      </c>
      <c r="B170" s="31" t="s">
        <v>35</v>
      </c>
      <c r="C170" s="35">
        <v>2.8</v>
      </c>
      <c r="D170" s="35"/>
      <c r="E170" s="35">
        <v>95</v>
      </c>
      <c r="G170" s="35">
        <v>45</v>
      </c>
      <c r="H170" s="35">
        <v>45</v>
      </c>
    </row>
    <row r="171" spans="1:11" x14ac:dyDescent="0.3">
      <c r="A171" s="2">
        <f t="shared" si="16"/>
        <v>13</v>
      </c>
      <c r="B171" s="31" t="s">
        <v>36</v>
      </c>
      <c r="C171" s="35">
        <v>1.5</v>
      </c>
      <c r="D171" s="35"/>
      <c r="E171" s="35">
        <v>15</v>
      </c>
      <c r="F171" s="4"/>
      <c r="G171" s="35">
        <v>26</v>
      </c>
      <c r="H171" s="35">
        <v>26</v>
      </c>
    </row>
    <row r="172" spans="1:11" x14ac:dyDescent="0.3">
      <c r="A172" s="2">
        <f t="shared" si="16"/>
        <v>14</v>
      </c>
      <c r="B172" s="31" t="s">
        <v>37</v>
      </c>
      <c r="C172" s="35">
        <v>1.5</v>
      </c>
      <c r="D172" s="35"/>
      <c r="E172" s="35">
        <v>25</v>
      </c>
      <c r="G172" s="35">
        <v>30</v>
      </c>
      <c r="H172" s="35">
        <v>30</v>
      </c>
    </row>
    <row r="173" spans="1:11" x14ac:dyDescent="0.3">
      <c r="A173" s="2">
        <f t="shared" si="16"/>
        <v>15</v>
      </c>
      <c r="B173" s="31" t="s">
        <v>38</v>
      </c>
      <c r="C173" s="35">
        <v>2.2000000000000002</v>
      </c>
      <c r="D173" s="35"/>
      <c r="E173" s="35">
        <v>32</v>
      </c>
      <c r="F173" s="4"/>
      <c r="G173" s="35">
        <v>34</v>
      </c>
      <c r="H173" s="35">
        <v>34</v>
      </c>
    </row>
    <row r="174" spans="1:11" x14ac:dyDescent="0.3">
      <c r="A174" s="2">
        <f t="shared" si="16"/>
        <v>16</v>
      </c>
      <c r="B174" s="31" t="s">
        <v>39</v>
      </c>
      <c r="C174" s="35">
        <v>0.9</v>
      </c>
      <c r="D174" s="35"/>
      <c r="E174" s="35">
        <v>6</v>
      </c>
      <c r="G174" s="35"/>
      <c r="H174" s="35">
        <v>0</v>
      </c>
    </row>
    <row r="175" spans="1:11" x14ac:dyDescent="0.3">
      <c r="A175" s="2">
        <f t="shared" si="16"/>
        <v>17</v>
      </c>
      <c r="B175" s="31" t="s">
        <v>40</v>
      </c>
      <c r="C175" s="35">
        <v>2.1</v>
      </c>
      <c r="D175" s="35">
        <v>3</v>
      </c>
      <c r="E175" s="35"/>
      <c r="G175" s="35">
        <v>32</v>
      </c>
      <c r="H175" s="35">
        <v>32</v>
      </c>
    </row>
    <row r="176" spans="1:11" x14ac:dyDescent="0.3">
      <c r="A176" s="2">
        <f t="shared" si="16"/>
        <v>18</v>
      </c>
      <c r="B176" s="31" t="s">
        <v>41</v>
      </c>
      <c r="C176" s="35">
        <v>0.5</v>
      </c>
      <c r="D176" s="35">
        <v>1.5</v>
      </c>
      <c r="E176" s="35"/>
      <c r="G176" s="35"/>
      <c r="H176" s="35">
        <v>0</v>
      </c>
    </row>
    <row r="177" spans="1:8" x14ac:dyDescent="0.3">
      <c r="A177" s="2">
        <f t="shared" si="16"/>
        <v>19</v>
      </c>
      <c r="B177" s="31" t="s">
        <v>42</v>
      </c>
      <c r="C177" s="35">
        <v>1.1000000000000001</v>
      </c>
      <c r="D177" s="35"/>
      <c r="E177" s="35">
        <v>18</v>
      </c>
      <c r="G177" s="35">
        <v>20</v>
      </c>
      <c r="H177" s="35">
        <v>20</v>
      </c>
    </row>
    <row r="178" spans="1:8" x14ac:dyDescent="0.3">
      <c r="A178" s="2">
        <f t="shared" si="16"/>
        <v>20</v>
      </c>
      <c r="B178" s="31" t="s">
        <v>43</v>
      </c>
      <c r="C178" s="35">
        <v>2.5</v>
      </c>
      <c r="D178" s="35"/>
      <c r="E178" s="35">
        <v>45</v>
      </c>
      <c r="G178" s="35">
        <v>30</v>
      </c>
      <c r="H178" s="35">
        <v>30</v>
      </c>
    </row>
    <row r="179" spans="1:8" x14ac:dyDescent="0.3">
      <c r="A179" s="2">
        <f t="shared" si="16"/>
        <v>21</v>
      </c>
      <c r="B179" s="31" t="s">
        <v>44</v>
      </c>
      <c r="C179" s="35">
        <v>2.5</v>
      </c>
      <c r="D179" s="35">
        <v>3.3</v>
      </c>
      <c r="E179" s="35"/>
      <c r="G179" s="35">
        <v>40</v>
      </c>
      <c r="H179" s="35">
        <v>40</v>
      </c>
    </row>
    <row r="180" spans="1:8" x14ac:dyDescent="0.3">
      <c r="A180" s="2">
        <f t="shared" si="16"/>
        <v>22</v>
      </c>
      <c r="B180" s="31" t="s">
        <v>45</v>
      </c>
      <c r="C180" s="35">
        <v>2.1</v>
      </c>
      <c r="D180" s="35"/>
      <c r="E180" s="35">
        <v>31</v>
      </c>
      <c r="G180" s="35">
        <v>55</v>
      </c>
      <c r="H180" s="35">
        <v>55</v>
      </c>
    </row>
    <row r="181" spans="1:8" x14ac:dyDescent="0.3">
      <c r="A181" s="2">
        <f t="shared" si="16"/>
        <v>23</v>
      </c>
      <c r="B181" s="31" t="s">
        <v>46</v>
      </c>
      <c r="C181" s="35">
        <v>2.8</v>
      </c>
      <c r="D181" s="35"/>
      <c r="E181" s="35">
        <v>25</v>
      </c>
      <c r="G181" s="35">
        <v>56</v>
      </c>
      <c r="H181" s="35">
        <v>56</v>
      </c>
    </row>
    <row r="182" spans="1:8" ht="18" customHeight="1" x14ac:dyDescent="0.25">
      <c r="A182" s="2" t="s">
        <v>94</v>
      </c>
      <c r="B182" s="1" t="s">
        <v>95</v>
      </c>
      <c r="C182" s="34">
        <v>3</v>
      </c>
      <c r="D182" s="1" t="s">
        <v>89</v>
      </c>
      <c r="E182" s="1" t="s">
        <v>90</v>
      </c>
      <c r="F182" s="1" t="s">
        <v>91</v>
      </c>
      <c r="G182" s="1" t="s">
        <v>92</v>
      </c>
      <c r="H182" s="1" t="s">
        <v>93</v>
      </c>
    </row>
    <row r="183" spans="1:8" x14ac:dyDescent="0.3">
      <c r="A183" s="2">
        <f>A181+1</f>
        <v>24</v>
      </c>
      <c r="B183" s="31" t="s">
        <v>47</v>
      </c>
      <c r="C183" s="35">
        <v>0.9</v>
      </c>
      <c r="D183" s="35">
        <v>1.6</v>
      </c>
      <c r="E183" s="35"/>
      <c r="G183" s="35">
        <v>6</v>
      </c>
      <c r="H183" s="35">
        <v>6</v>
      </c>
    </row>
    <row r="184" spans="1:8" x14ac:dyDescent="0.3">
      <c r="A184" s="2">
        <v>25</v>
      </c>
      <c r="B184" s="5" t="s">
        <v>100</v>
      </c>
      <c r="C184" s="35">
        <v>9.9</v>
      </c>
      <c r="E184" s="35">
        <v>35</v>
      </c>
      <c r="G184" s="35">
        <v>180</v>
      </c>
      <c r="H184" s="35">
        <v>180</v>
      </c>
    </row>
    <row r="185" spans="1:8" x14ac:dyDescent="0.3">
      <c r="A185" s="2">
        <f>A184+1</f>
        <v>26</v>
      </c>
      <c r="B185" s="5" t="s">
        <v>48</v>
      </c>
      <c r="C185" s="35">
        <v>9</v>
      </c>
      <c r="E185" s="35"/>
      <c r="G185" s="35">
        <v>12</v>
      </c>
      <c r="H185" s="35">
        <v>12</v>
      </c>
    </row>
    <row r="186" spans="1:8" x14ac:dyDescent="0.25">
      <c r="A186" s="2">
        <f t="shared" ref="A186:A205" si="17">A185+1</f>
        <v>27</v>
      </c>
      <c r="B186" s="14" t="s">
        <v>56</v>
      </c>
      <c r="C186" s="4">
        <v>0</v>
      </c>
      <c r="H186" s="6"/>
    </row>
    <row r="187" spans="1:8" x14ac:dyDescent="0.3">
      <c r="A187" s="2">
        <f t="shared" si="17"/>
        <v>28</v>
      </c>
      <c r="B187" s="14" t="s">
        <v>52</v>
      </c>
      <c r="C187" s="35">
        <v>3.5</v>
      </c>
      <c r="H187" s="6"/>
    </row>
    <row r="188" spans="1:8" x14ac:dyDescent="0.3">
      <c r="A188" s="2">
        <f t="shared" si="17"/>
        <v>29</v>
      </c>
      <c r="B188" s="14" t="s">
        <v>53</v>
      </c>
      <c r="C188" s="35">
        <v>3</v>
      </c>
      <c r="H188" s="6"/>
    </row>
    <row r="189" spans="1:8" x14ac:dyDescent="0.3">
      <c r="A189" s="2">
        <f t="shared" si="17"/>
        <v>30</v>
      </c>
      <c r="B189" s="14" t="s">
        <v>63</v>
      </c>
      <c r="C189" s="35">
        <v>7</v>
      </c>
      <c r="D189" s="4">
        <v>12</v>
      </c>
      <c r="G189" s="4">
        <v>16</v>
      </c>
      <c r="H189" s="4">
        <v>16</v>
      </c>
    </row>
    <row r="190" spans="1:8" x14ac:dyDescent="0.3">
      <c r="A190" s="2">
        <f t="shared" si="17"/>
        <v>31</v>
      </c>
      <c r="B190" s="14" t="s">
        <v>60</v>
      </c>
      <c r="C190" s="35">
        <v>2</v>
      </c>
      <c r="H190" s="6"/>
    </row>
    <row r="191" spans="1:8" x14ac:dyDescent="0.3">
      <c r="A191" s="2">
        <f t="shared" si="17"/>
        <v>32</v>
      </c>
      <c r="B191" s="14" t="s">
        <v>58</v>
      </c>
      <c r="C191" s="35">
        <v>1.2</v>
      </c>
      <c r="D191" s="6">
        <v>2</v>
      </c>
      <c r="H191" s="6"/>
    </row>
    <row r="192" spans="1:8" x14ac:dyDescent="0.3">
      <c r="A192" s="2">
        <f t="shared" si="17"/>
        <v>33</v>
      </c>
      <c r="B192" s="14" t="s">
        <v>54</v>
      </c>
      <c r="C192" s="35">
        <v>1.5</v>
      </c>
      <c r="H192" s="6"/>
    </row>
    <row r="193" spans="1:8" x14ac:dyDescent="0.3">
      <c r="A193" s="2">
        <f t="shared" si="17"/>
        <v>34</v>
      </c>
      <c r="B193" s="14" t="s">
        <v>50</v>
      </c>
      <c r="C193" s="35">
        <v>3</v>
      </c>
      <c r="H193" s="6"/>
    </row>
    <row r="194" spans="1:8" x14ac:dyDescent="0.3">
      <c r="A194" s="2">
        <f t="shared" si="17"/>
        <v>35</v>
      </c>
      <c r="B194" s="14" t="s">
        <v>51</v>
      </c>
      <c r="C194" s="35">
        <v>4.5</v>
      </c>
      <c r="D194" s="4">
        <v>12.5</v>
      </c>
      <c r="H194" s="6"/>
    </row>
    <row r="195" spans="1:8" x14ac:dyDescent="0.3">
      <c r="A195" s="2">
        <f t="shared" si="17"/>
        <v>36</v>
      </c>
      <c r="B195" s="14" t="s">
        <v>55</v>
      </c>
      <c r="C195" s="35">
        <v>3</v>
      </c>
      <c r="D195" s="4">
        <v>4.8</v>
      </c>
      <c r="H195" s="6"/>
    </row>
    <row r="196" spans="1:8" x14ac:dyDescent="0.3">
      <c r="A196" s="2">
        <f t="shared" si="17"/>
        <v>37</v>
      </c>
      <c r="B196" s="14" t="s">
        <v>59</v>
      </c>
      <c r="C196" s="35">
        <v>1</v>
      </c>
      <c r="H196" s="6"/>
    </row>
    <row r="197" spans="1:8" x14ac:dyDescent="0.3">
      <c r="A197" s="2">
        <f t="shared" si="17"/>
        <v>38</v>
      </c>
      <c r="B197" s="14" t="s">
        <v>57</v>
      </c>
      <c r="C197" s="35">
        <v>10</v>
      </c>
      <c r="H197" s="6"/>
    </row>
    <row r="198" spans="1:8" x14ac:dyDescent="0.3">
      <c r="A198" s="2">
        <f t="shared" si="17"/>
        <v>39</v>
      </c>
      <c r="B198" s="14" t="s">
        <v>49</v>
      </c>
      <c r="C198" s="35">
        <v>2</v>
      </c>
      <c r="H198" s="6"/>
    </row>
    <row r="199" spans="1:8" x14ac:dyDescent="0.3">
      <c r="A199" s="2">
        <f t="shared" si="17"/>
        <v>40</v>
      </c>
      <c r="B199" s="14" t="s">
        <v>65</v>
      </c>
      <c r="C199" s="35">
        <v>3.5</v>
      </c>
      <c r="D199" s="4">
        <v>5.7</v>
      </c>
      <c r="H199" s="6"/>
    </row>
    <row r="200" spans="1:8" x14ac:dyDescent="0.3">
      <c r="A200" s="2">
        <f t="shared" si="17"/>
        <v>41</v>
      </c>
      <c r="B200" s="14" t="s">
        <v>64</v>
      </c>
      <c r="C200" s="35">
        <v>3</v>
      </c>
      <c r="E200" s="4"/>
      <c r="G200" s="4">
        <v>15</v>
      </c>
      <c r="H200" s="4">
        <v>15</v>
      </c>
    </row>
    <row r="201" spans="1:8" x14ac:dyDescent="0.3">
      <c r="A201" s="2">
        <f t="shared" si="17"/>
        <v>42</v>
      </c>
      <c r="B201" s="14" t="s">
        <v>62</v>
      </c>
      <c r="C201" s="35">
        <v>4</v>
      </c>
      <c r="D201" s="4">
        <v>5.7</v>
      </c>
      <c r="G201" s="4">
        <v>10</v>
      </c>
      <c r="H201" s="4">
        <v>10</v>
      </c>
    </row>
    <row r="202" spans="1:8" x14ac:dyDescent="0.3">
      <c r="A202" s="2">
        <f t="shared" si="17"/>
        <v>43</v>
      </c>
      <c r="B202" s="14" t="s">
        <v>61</v>
      </c>
      <c r="C202" s="35">
        <v>5</v>
      </c>
      <c r="D202" s="4">
        <v>6.5</v>
      </c>
      <c r="H202" s="6"/>
    </row>
    <row r="203" spans="1:8" x14ac:dyDescent="0.3">
      <c r="A203" s="2">
        <f t="shared" si="17"/>
        <v>44</v>
      </c>
      <c r="B203" s="14" t="s">
        <v>88</v>
      </c>
      <c r="C203" s="35">
        <v>8</v>
      </c>
      <c r="D203" s="4"/>
      <c r="H203" s="6"/>
    </row>
    <row r="204" spans="1:8" ht="31.5" customHeight="1" x14ac:dyDescent="0.3">
      <c r="A204" s="2">
        <f t="shared" si="17"/>
        <v>45</v>
      </c>
      <c r="B204" s="14" t="s">
        <v>212</v>
      </c>
      <c r="C204" s="35">
        <v>2</v>
      </c>
      <c r="E204" s="36">
        <v>50</v>
      </c>
      <c r="H204" s="6"/>
    </row>
    <row r="205" spans="1:8" x14ac:dyDescent="0.25">
      <c r="A205" s="2">
        <f t="shared" si="17"/>
        <v>46</v>
      </c>
      <c r="B205" s="5" t="s">
        <v>66</v>
      </c>
      <c r="C205" s="4"/>
      <c r="D205" s="4"/>
      <c r="E205" s="4"/>
      <c r="F205" s="4"/>
      <c r="G205" s="4"/>
      <c r="H205" s="10">
        <v>4960</v>
      </c>
    </row>
    <row r="206" spans="1:8" x14ac:dyDescent="0.25">
      <c r="B206" s="8" t="s">
        <v>67</v>
      </c>
      <c r="C206" s="9">
        <f>SUM(C159:C181,C183:C205)</f>
        <v>173.4</v>
      </c>
      <c r="D206" s="9">
        <f>SUM(D159:D183,D184:D204)</f>
        <v>86.100000000000009</v>
      </c>
      <c r="E206" s="9">
        <f>SUM(E159:E183,E184:E204)</f>
        <v>1246</v>
      </c>
      <c r="F206" s="9">
        <f>SUM(F159:F183,F184:F204)</f>
        <v>0</v>
      </c>
      <c r="G206" s="9">
        <f>SUM(G159:G183,G184:G204)</f>
        <v>2105</v>
      </c>
      <c r="H206" s="9">
        <f>SUM(H159:H183,H184:H205)</f>
        <v>7065</v>
      </c>
    </row>
    <row r="207" spans="1:8" x14ac:dyDescent="0.25">
      <c r="B207" s="8" t="s">
        <v>68</v>
      </c>
      <c r="H207" s="6"/>
    </row>
    <row r="208" spans="1:8" ht="33" customHeight="1" x14ac:dyDescent="0.25">
      <c r="A208" s="2">
        <v>1</v>
      </c>
      <c r="B208" s="14" t="s">
        <v>210</v>
      </c>
      <c r="C208" s="4">
        <v>45</v>
      </c>
      <c r="D208" s="4">
        <v>9.5</v>
      </c>
      <c r="E208" s="4">
        <v>32</v>
      </c>
      <c r="G208" s="4">
        <v>470</v>
      </c>
      <c r="H208" s="4">
        <v>750</v>
      </c>
    </row>
    <row r="209" spans="1:8" ht="37.5" x14ac:dyDescent="0.25">
      <c r="A209" s="2">
        <f>A208+1</f>
        <v>2</v>
      </c>
      <c r="B209" s="14" t="s">
        <v>244</v>
      </c>
      <c r="C209" s="4">
        <v>6.4</v>
      </c>
      <c r="D209" s="4">
        <v>7.2</v>
      </c>
      <c r="G209" s="4">
        <v>125</v>
      </c>
      <c r="H209" s="4">
        <v>125</v>
      </c>
    </row>
    <row r="210" spans="1:8" x14ac:dyDescent="0.25">
      <c r="A210" s="2">
        <f>A209+1</f>
        <v>3</v>
      </c>
      <c r="B210" s="14" t="s">
        <v>236</v>
      </c>
      <c r="C210" s="4">
        <v>14.2</v>
      </c>
      <c r="E210" s="4">
        <v>44</v>
      </c>
      <c r="G210" s="4">
        <v>1500</v>
      </c>
      <c r="H210" s="4">
        <v>1500</v>
      </c>
    </row>
    <row r="211" spans="1:8" x14ac:dyDescent="0.25">
      <c r="A211" s="2" t="s">
        <v>94</v>
      </c>
      <c r="B211" s="1" t="s">
        <v>95</v>
      </c>
      <c r="C211" s="1">
        <v>3</v>
      </c>
      <c r="D211" s="1" t="s">
        <v>89</v>
      </c>
      <c r="E211" s="1" t="s">
        <v>90</v>
      </c>
      <c r="F211" s="1" t="s">
        <v>91</v>
      </c>
      <c r="G211" s="1" t="s">
        <v>92</v>
      </c>
      <c r="H211" s="1" t="s">
        <v>93</v>
      </c>
    </row>
    <row r="212" spans="1:8" ht="35.25" customHeight="1" x14ac:dyDescent="0.25">
      <c r="A212" s="2">
        <f>A210+1</f>
        <v>4</v>
      </c>
      <c r="B212" s="14" t="s">
        <v>228</v>
      </c>
      <c r="C212" s="4">
        <v>9.3000000000000007</v>
      </c>
      <c r="D212" s="4">
        <v>5.5</v>
      </c>
      <c r="G212" s="4">
        <v>86</v>
      </c>
      <c r="H212" s="4">
        <v>86</v>
      </c>
    </row>
    <row r="213" spans="1:8" ht="34.5" customHeight="1" x14ac:dyDescent="0.25">
      <c r="A213" s="2">
        <f>A212+1</f>
        <v>5</v>
      </c>
      <c r="B213" s="14" t="s">
        <v>87</v>
      </c>
      <c r="C213" s="4">
        <v>23.6</v>
      </c>
      <c r="D213" s="4">
        <v>12.8</v>
      </c>
      <c r="G213" s="4"/>
      <c r="H213" s="4"/>
    </row>
    <row r="214" spans="1:8" ht="35.25" customHeight="1" x14ac:dyDescent="0.25">
      <c r="A214" s="2">
        <f t="shared" ref="A214:A217" si="18">A213+1</f>
        <v>6</v>
      </c>
      <c r="B214" s="14" t="s">
        <v>102</v>
      </c>
      <c r="C214" s="4">
        <v>15</v>
      </c>
      <c r="D214" s="4">
        <v>8</v>
      </c>
      <c r="G214" s="4">
        <v>1000</v>
      </c>
      <c r="H214" s="4">
        <v>1000</v>
      </c>
    </row>
    <row r="215" spans="1:8" ht="51.75" customHeight="1" x14ac:dyDescent="0.25">
      <c r="A215" s="2">
        <f t="shared" si="18"/>
        <v>7</v>
      </c>
      <c r="B215" s="14" t="s">
        <v>234</v>
      </c>
      <c r="C215" s="4">
        <v>3.01</v>
      </c>
      <c r="D215" s="4"/>
      <c r="E215" s="6">
        <v>15</v>
      </c>
      <c r="G215" s="4">
        <v>148</v>
      </c>
      <c r="H215" s="4">
        <v>148</v>
      </c>
    </row>
    <row r="216" spans="1:8" ht="32.25" customHeight="1" x14ac:dyDescent="0.25">
      <c r="A216" s="2">
        <f t="shared" si="18"/>
        <v>8</v>
      </c>
      <c r="B216" s="14" t="s">
        <v>229</v>
      </c>
      <c r="C216" s="4">
        <v>7.5</v>
      </c>
      <c r="D216" s="4">
        <v>7</v>
      </c>
      <c r="G216" s="4">
        <v>1750</v>
      </c>
      <c r="H216" s="4">
        <v>1750</v>
      </c>
    </row>
    <row r="217" spans="1:8" x14ac:dyDescent="0.25">
      <c r="A217" s="2">
        <f t="shared" si="18"/>
        <v>9</v>
      </c>
      <c r="B217" s="5" t="s">
        <v>245</v>
      </c>
      <c r="C217" s="6">
        <v>6</v>
      </c>
      <c r="D217" s="6">
        <v>6</v>
      </c>
      <c r="G217" s="6">
        <v>1500</v>
      </c>
      <c r="H217" s="27">
        <v>1500</v>
      </c>
    </row>
    <row r="218" spans="1:8" x14ac:dyDescent="0.25">
      <c r="B218" s="8" t="s">
        <v>69</v>
      </c>
      <c r="C218" s="9">
        <f t="shared" ref="C218:H218" si="19">SUM(C208:C210,C212:C217)</f>
        <v>130.01</v>
      </c>
      <c r="D218" s="9">
        <f t="shared" si="19"/>
        <v>56</v>
      </c>
      <c r="E218" s="9">
        <f t="shared" si="19"/>
        <v>91</v>
      </c>
      <c r="F218" s="9">
        <f t="shared" si="19"/>
        <v>0</v>
      </c>
      <c r="G218" s="9">
        <f t="shared" si="19"/>
        <v>6579</v>
      </c>
      <c r="H218" s="9">
        <f t="shared" si="19"/>
        <v>6859</v>
      </c>
    </row>
    <row r="219" spans="1:8" ht="60.75" customHeight="1" x14ac:dyDescent="0.25">
      <c r="A219" s="43" t="s">
        <v>0</v>
      </c>
      <c r="B219" s="8" t="s">
        <v>96</v>
      </c>
      <c r="C219" s="15" t="s">
        <v>2</v>
      </c>
      <c r="D219" s="15" t="s">
        <v>207</v>
      </c>
      <c r="E219" s="15" t="s">
        <v>3</v>
      </c>
      <c r="F219" s="15" t="s">
        <v>4</v>
      </c>
      <c r="G219" s="15" t="s">
        <v>5</v>
      </c>
      <c r="H219" s="15" t="s">
        <v>6</v>
      </c>
    </row>
    <row r="220" spans="1:8" ht="31.5" customHeight="1" x14ac:dyDescent="0.25">
      <c r="A220" s="2">
        <v>1</v>
      </c>
      <c r="B220" s="5" t="s">
        <v>235</v>
      </c>
      <c r="C220" s="4">
        <v>26.3</v>
      </c>
      <c r="D220" s="4"/>
      <c r="E220" s="4">
        <v>58.6</v>
      </c>
      <c r="F220" s="4"/>
      <c r="G220" s="4">
        <v>276.7</v>
      </c>
      <c r="H220" s="4">
        <v>375.7</v>
      </c>
    </row>
    <row r="221" spans="1:8" ht="35.25" customHeight="1" x14ac:dyDescent="0.25">
      <c r="A221" s="2" t="s">
        <v>70</v>
      </c>
      <c r="B221" s="5" t="s">
        <v>213</v>
      </c>
      <c r="C221" s="4">
        <v>8.3000000000000007</v>
      </c>
      <c r="D221" s="4"/>
      <c r="E221" s="4">
        <v>42.6</v>
      </c>
      <c r="F221" s="4"/>
      <c r="G221" s="4">
        <v>15.7</v>
      </c>
      <c r="H221" s="4">
        <v>15.7</v>
      </c>
    </row>
    <row r="222" spans="1:8" ht="37.5" x14ac:dyDescent="0.25">
      <c r="A222" s="2" t="s">
        <v>71</v>
      </c>
      <c r="B222" s="5" t="s">
        <v>99</v>
      </c>
      <c r="C222" s="4">
        <v>18</v>
      </c>
      <c r="D222" s="4"/>
      <c r="E222" s="4">
        <v>16</v>
      </c>
      <c r="F222" s="4"/>
      <c r="G222" s="4">
        <v>261</v>
      </c>
      <c r="H222" s="4">
        <v>360</v>
      </c>
    </row>
    <row r="223" spans="1:8" ht="31.5" customHeight="1" x14ac:dyDescent="0.25">
      <c r="A223" s="2">
        <v>2</v>
      </c>
      <c r="B223" s="5" t="s">
        <v>249</v>
      </c>
      <c r="C223" s="4">
        <f>C224+C225</f>
        <v>10.4</v>
      </c>
      <c r="D223" s="4"/>
      <c r="E223" s="4">
        <f t="shared" ref="E223:G223" si="20">E224+E225</f>
        <v>8.58</v>
      </c>
      <c r="F223" s="4"/>
      <c r="G223" s="4">
        <f t="shared" si="20"/>
        <v>144.23000000000002</v>
      </c>
      <c r="H223" s="4">
        <f t="shared" ref="H223" si="21">H224+H225</f>
        <v>144.23000000000002</v>
      </c>
    </row>
    <row r="224" spans="1:8" ht="35.25" customHeight="1" x14ac:dyDescent="0.3">
      <c r="A224" s="2" t="s">
        <v>247</v>
      </c>
      <c r="B224" s="46" t="s">
        <v>250</v>
      </c>
      <c r="C224" s="4">
        <v>8.5</v>
      </c>
      <c r="D224" s="4"/>
      <c r="E224" s="4">
        <v>3.63</v>
      </c>
      <c r="F224" s="4"/>
      <c r="G224" s="4">
        <v>106.23</v>
      </c>
      <c r="H224" s="4">
        <v>106.23</v>
      </c>
    </row>
    <row r="225" spans="1:110" ht="37.5" x14ac:dyDescent="0.3">
      <c r="A225" s="2" t="s">
        <v>248</v>
      </c>
      <c r="B225" s="47" t="s">
        <v>251</v>
      </c>
      <c r="C225" s="4">
        <v>1.9</v>
      </c>
      <c r="D225" s="4"/>
      <c r="E225" s="4">
        <v>4.95</v>
      </c>
      <c r="F225" s="4"/>
      <c r="G225" s="4">
        <v>38</v>
      </c>
      <c r="H225" s="4">
        <v>38</v>
      </c>
    </row>
    <row r="226" spans="1:110" x14ac:dyDescent="0.25">
      <c r="A226" s="2">
        <v>3</v>
      </c>
      <c r="B226" s="5" t="s">
        <v>214</v>
      </c>
      <c r="C226" s="4">
        <v>35</v>
      </c>
      <c r="D226" s="4"/>
      <c r="E226" s="4">
        <v>90</v>
      </c>
      <c r="F226" s="4"/>
      <c r="G226" s="4">
        <v>210</v>
      </c>
      <c r="H226" s="4">
        <v>450</v>
      </c>
    </row>
    <row r="227" spans="1:110" ht="22.5" customHeight="1" x14ac:dyDescent="0.25">
      <c r="A227" s="2">
        <f>A226+1</f>
        <v>4</v>
      </c>
      <c r="B227" s="5" t="s">
        <v>215</v>
      </c>
      <c r="C227" s="4">
        <v>17</v>
      </c>
      <c r="D227" s="4">
        <v>4.5999999999999996</v>
      </c>
      <c r="E227" s="4"/>
      <c r="F227" s="4"/>
      <c r="G227" s="4">
        <v>50</v>
      </c>
      <c r="H227" s="4">
        <v>50</v>
      </c>
    </row>
    <row r="228" spans="1:110" ht="35.25" customHeight="1" x14ac:dyDescent="0.25">
      <c r="A228" s="2">
        <f t="shared" ref="A228:A231" si="22">A227+1</f>
        <v>5</v>
      </c>
      <c r="B228" s="5" t="s">
        <v>217</v>
      </c>
      <c r="C228" s="4">
        <v>35</v>
      </c>
      <c r="D228" s="7"/>
      <c r="E228" s="4">
        <v>130</v>
      </c>
      <c r="F228" s="7"/>
      <c r="G228" s="4">
        <v>600</v>
      </c>
      <c r="H228" s="4">
        <v>600</v>
      </c>
    </row>
    <row r="229" spans="1:110" ht="21.75" customHeight="1" x14ac:dyDescent="0.25">
      <c r="A229" s="2">
        <f>A228+1</f>
        <v>6</v>
      </c>
      <c r="B229" s="5" t="s">
        <v>216</v>
      </c>
      <c r="C229" s="4">
        <v>7.8</v>
      </c>
      <c r="D229" s="4"/>
      <c r="E229" s="4">
        <v>31</v>
      </c>
      <c r="F229" s="4"/>
      <c r="G229" s="4">
        <v>140</v>
      </c>
      <c r="H229" s="4">
        <v>140</v>
      </c>
    </row>
    <row r="230" spans="1:110" ht="21" customHeight="1" x14ac:dyDescent="0.25">
      <c r="A230" s="2">
        <f t="shared" si="22"/>
        <v>7</v>
      </c>
      <c r="B230" s="5" t="s">
        <v>218</v>
      </c>
      <c r="C230" s="4">
        <v>200</v>
      </c>
      <c r="D230" s="7">
        <v>50</v>
      </c>
      <c r="E230" s="4">
        <v>85</v>
      </c>
      <c r="F230" s="7"/>
      <c r="G230" s="4">
        <v>400</v>
      </c>
      <c r="H230" s="4">
        <v>400</v>
      </c>
    </row>
    <row r="231" spans="1:110" ht="49.5" customHeight="1" x14ac:dyDescent="0.25">
      <c r="A231" s="2">
        <f t="shared" si="22"/>
        <v>8</v>
      </c>
      <c r="B231" s="5" t="s">
        <v>219</v>
      </c>
      <c r="C231" s="4">
        <v>128</v>
      </c>
      <c r="D231" s="7"/>
      <c r="E231" s="4">
        <v>255</v>
      </c>
      <c r="F231" s="7"/>
      <c r="G231" s="4">
        <v>890</v>
      </c>
      <c r="H231" s="4">
        <v>890</v>
      </c>
    </row>
    <row r="232" spans="1:110" x14ac:dyDescent="0.25">
      <c r="B232" s="8" t="s">
        <v>72</v>
      </c>
      <c r="C232" s="9">
        <f>SUM(C141,C157,C206,C218,C220,C226:C230,C231+C223)</f>
        <v>9160.9299999999985</v>
      </c>
      <c r="D232" s="9">
        <f t="shared" ref="D232:H232" si="23">SUM(D141,D157,D206,D218,D220,D226:D230,D231+D223)</f>
        <v>862.4</v>
      </c>
      <c r="E232" s="9">
        <f t="shared" si="23"/>
        <v>41997.38</v>
      </c>
      <c r="F232" s="9">
        <f t="shared" si="23"/>
        <v>3750</v>
      </c>
      <c r="G232" s="9">
        <f t="shared" si="23"/>
        <v>228979.23</v>
      </c>
      <c r="H232" s="9">
        <f t="shared" si="23"/>
        <v>411895.13</v>
      </c>
      <c r="K232" s="26"/>
      <c r="L232" s="25"/>
      <c r="M232" s="25"/>
      <c r="N232" s="25"/>
      <c r="O232" s="25"/>
      <c r="P232" s="25"/>
    </row>
    <row r="233" spans="1:110" x14ac:dyDescent="0.25">
      <c r="A233" s="44"/>
      <c r="B233" s="18"/>
      <c r="C233" s="19"/>
      <c r="D233" s="19"/>
      <c r="E233" s="19"/>
      <c r="F233" s="19"/>
      <c r="G233" s="19"/>
      <c r="H233" s="19"/>
    </row>
    <row r="234" spans="1:110" s="17" customFormat="1" x14ac:dyDescent="0.25">
      <c r="A234" s="51" t="s">
        <v>211</v>
      </c>
      <c r="B234" s="52"/>
      <c r="C234" s="52"/>
      <c r="D234" s="52"/>
      <c r="E234" s="52"/>
      <c r="F234" s="52"/>
      <c r="G234" s="52"/>
      <c r="H234" s="53"/>
      <c r="I234" s="21"/>
      <c r="J234" s="22"/>
      <c r="K234" s="23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</row>
    <row r="235" spans="1:110" s="20" customFormat="1" x14ac:dyDescent="0.25">
      <c r="A235" s="45"/>
      <c r="B235" s="23"/>
      <c r="C235" s="25"/>
      <c r="D235" s="25"/>
      <c r="E235" s="25"/>
      <c r="F235" s="25"/>
      <c r="G235" s="25"/>
      <c r="H235" s="25"/>
      <c r="I235" s="22"/>
      <c r="J235" s="22"/>
      <c r="K235" s="23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</row>
    <row r="236" spans="1:110" x14ac:dyDescent="0.25">
      <c r="A236" s="45"/>
      <c r="B236" s="23"/>
      <c r="C236" s="25"/>
      <c r="D236" s="25"/>
      <c r="E236" s="25"/>
      <c r="F236" s="25"/>
      <c r="G236" s="25"/>
      <c r="H236" s="25"/>
      <c r="I236" s="22"/>
    </row>
    <row r="237" spans="1:110" x14ac:dyDescent="0.25">
      <c r="A237" s="45"/>
      <c r="B237" s="23"/>
      <c r="C237" s="25"/>
      <c r="D237" s="25"/>
      <c r="E237" s="25"/>
      <c r="F237" s="25"/>
      <c r="G237" s="25"/>
      <c r="H237" s="25"/>
      <c r="I237" s="22"/>
    </row>
    <row r="238" spans="1:110" x14ac:dyDescent="0.25">
      <c r="A238" s="45"/>
      <c r="B238" s="23"/>
      <c r="C238" s="25"/>
      <c r="D238" s="25"/>
      <c r="E238" s="25"/>
      <c r="F238" s="25"/>
      <c r="G238" s="25"/>
      <c r="H238" s="25"/>
      <c r="I238" s="22"/>
    </row>
    <row r="239" spans="1:110" x14ac:dyDescent="0.25">
      <c r="A239" s="45"/>
      <c r="B239" s="23"/>
      <c r="C239" s="25"/>
      <c r="D239" s="25"/>
      <c r="E239" s="25"/>
      <c r="F239" s="25"/>
      <c r="G239" s="25"/>
      <c r="H239" s="25"/>
      <c r="I239" s="22"/>
    </row>
    <row r="240" spans="1:110" x14ac:dyDescent="0.25">
      <c r="A240" s="45"/>
      <c r="B240" s="23"/>
      <c r="C240" s="25"/>
      <c r="D240" s="25"/>
      <c r="E240" s="25"/>
      <c r="F240" s="25"/>
      <c r="G240" s="25"/>
      <c r="H240" s="25"/>
      <c r="I240" s="22"/>
    </row>
    <row r="241" spans="1:9" x14ac:dyDescent="0.25">
      <c r="A241" s="45"/>
      <c r="B241" s="23"/>
      <c r="C241" s="25"/>
      <c r="D241" s="25"/>
      <c r="E241" s="25"/>
      <c r="F241" s="25"/>
      <c r="G241" s="25"/>
      <c r="H241" s="25"/>
      <c r="I241" s="22"/>
    </row>
    <row r="242" spans="1:9" x14ac:dyDescent="0.25">
      <c r="A242" s="45"/>
      <c r="B242" s="23"/>
      <c r="C242" s="25"/>
      <c r="D242" s="25"/>
      <c r="E242" s="25"/>
      <c r="F242" s="25"/>
      <c r="G242" s="25"/>
      <c r="H242" s="25"/>
      <c r="I242" s="22"/>
    </row>
    <row r="243" spans="1:9" x14ac:dyDescent="0.25">
      <c r="A243" s="45"/>
      <c r="B243" s="23"/>
      <c r="C243" s="25"/>
      <c r="D243" s="25"/>
      <c r="E243" s="25"/>
      <c r="F243" s="25"/>
      <c r="G243" s="25"/>
      <c r="H243" s="25"/>
      <c r="I243" s="22"/>
    </row>
    <row r="244" spans="1:9" x14ac:dyDescent="0.25">
      <c r="A244" s="45"/>
      <c r="B244" s="23"/>
      <c r="C244" s="25"/>
      <c r="D244" s="25"/>
      <c r="E244" s="25"/>
      <c r="F244" s="25"/>
      <c r="G244" s="25"/>
      <c r="H244" s="25"/>
      <c r="I244" s="22"/>
    </row>
    <row r="245" spans="1:9" x14ac:dyDescent="0.25">
      <c r="A245" s="45"/>
      <c r="B245" s="23"/>
      <c r="C245" s="25"/>
      <c r="D245" s="25"/>
      <c r="E245" s="25"/>
      <c r="F245" s="25"/>
      <c r="G245" s="25"/>
      <c r="H245" s="25"/>
      <c r="I245" s="22"/>
    </row>
    <row r="246" spans="1:9" x14ac:dyDescent="0.25">
      <c r="A246" s="45"/>
      <c r="B246" s="23"/>
      <c r="C246" s="25"/>
      <c r="D246" s="25"/>
      <c r="E246" s="25"/>
      <c r="F246" s="25"/>
      <c r="G246" s="25"/>
      <c r="H246" s="25"/>
      <c r="I246" s="22"/>
    </row>
    <row r="247" spans="1:9" x14ac:dyDescent="0.25">
      <c r="A247" s="45"/>
      <c r="B247" s="23"/>
      <c r="C247" s="25"/>
      <c r="D247" s="25"/>
      <c r="E247" s="25"/>
      <c r="F247" s="25"/>
      <c r="G247" s="25"/>
      <c r="H247" s="25"/>
      <c r="I247" s="22"/>
    </row>
    <row r="248" spans="1:9" x14ac:dyDescent="0.25">
      <c r="A248" s="45"/>
      <c r="B248" s="23"/>
      <c r="C248" s="25"/>
      <c r="D248" s="25"/>
      <c r="E248" s="25"/>
      <c r="F248" s="25"/>
      <c r="G248" s="25"/>
      <c r="H248" s="25"/>
      <c r="I248" s="22"/>
    </row>
    <row r="249" spans="1:9" x14ac:dyDescent="0.25">
      <c r="A249" s="45"/>
      <c r="B249" s="23"/>
      <c r="C249" s="25"/>
      <c r="D249" s="25"/>
      <c r="E249" s="25"/>
      <c r="F249" s="25"/>
      <c r="G249" s="25"/>
      <c r="H249" s="25"/>
      <c r="I249" s="22"/>
    </row>
    <row r="250" spans="1:9" x14ac:dyDescent="0.25">
      <c r="A250" s="45"/>
      <c r="B250" s="23"/>
      <c r="C250" s="25"/>
      <c r="D250" s="25"/>
      <c r="E250" s="25"/>
      <c r="F250" s="25"/>
      <c r="G250" s="25"/>
      <c r="H250" s="25"/>
      <c r="I250" s="22"/>
    </row>
    <row r="251" spans="1:9" x14ac:dyDescent="0.25">
      <c r="A251" s="45"/>
      <c r="B251" s="23"/>
      <c r="C251" s="25"/>
      <c r="D251" s="25"/>
      <c r="E251" s="25"/>
      <c r="F251" s="25"/>
      <c r="G251" s="25"/>
      <c r="H251" s="25"/>
      <c r="I251" s="22"/>
    </row>
    <row r="252" spans="1:9" x14ac:dyDescent="0.25">
      <c r="A252" s="45"/>
      <c r="B252" s="23"/>
      <c r="C252" s="25"/>
      <c r="D252" s="25"/>
      <c r="E252" s="25"/>
      <c r="F252" s="25"/>
      <c r="G252" s="25"/>
      <c r="H252" s="25"/>
      <c r="I252" s="22"/>
    </row>
    <row r="253" spans="1:9" x14ac:dyDescent="0.25">
      <c r="A253" s="45"/>
      <c r="B253" s="23"/>
      <c r="C253" s="25"/>
      <c r="D253" s="25"/>
      <c r="E253" s="25"/>
      <c r="F253" s="25"/>
      <c r="G253" s="25"/>
      <c r="H253" s="25"/>
      <c r="I253" s="22"/>
    </row>
    <row r="254" spans="1:9" x14ac:dyDescent="0.25">
      <c r="A254" s="45"/>
      <c r="B254" s="23"/>
      <c r="C254" s="25"/>
      <c r="D254" s="25"/>
      <c r="E254" s="25"/>
      <c r="F254" s="25"/>
      <c r="G254" s="25"/>
      <c r="H254" s="25"/>
      <c r="I254" s="22"/>
    </row>
    <row r="255" spans="1:9" x14ac:dyDescent="0.25">
      <c r="A255" s="45"/>
      <c r="B255" s="23"/>
      <c r="C255" s="25"/>
      <c r="D255" s="25"/>
      <c r="E255" s="25"/>
      <c r="F255" s="25"/>
      <c r="G255" s="25"/>
      <c r="H255" s="25"/>
      <c r="I255" s="22"/>
    </row>
    <row r="256" spans="1:9" x14ac:dyDescent="0.25">
      <c r="A256" s="45"/>
      <c r="B256" s="23"/>
      <c r="C256" s="25"/>
      <c r="D256" s="25"/>
      <c r="E256" s="25"/>
      <c r="F256" s="25"/>
      <c r="G256" s="25"/>
      <c r="H256" s="25"/>
      <c r="I256" s="22"/>
    </row>
    <row r="257" spans="1:9" x14ac:dyDescent="0.25">
      <c r="A257" s="45"/>
      <c r="B257" s="23"/>
      <c r="C257" s="25"/>
      <c r="D257" s="25"/>
      <c r="E257" s="25"/>
      <c r="F257" s="25"/>
      <c r="G257" s="25"/>
      <c r="H257" s="25"/>
      <c r="I257" s="22"/>
    </row>
    <row r="258" spans="1:9" x14ac:dyDescent="0.25">
      <c r="A258" s="45"/>
      <c r="B258" s="23"/>
      <c r="C258" s="25"/>
      <c r="D258" s="25"/>
      <c r="E258" s="25"/>
      <c r="F258" s="25"/>
      <c r="G258" s="25"/>
      <c r="H258" s="25"/>
      <c r="I258" s="22"/>
    </row>
    <row r="259" spans="1:9" x14ac:dyDescent="0.25">
      <c r="A259" s="45"/>
      <c r="B259" s="23"/>
      <c r="C259" s="25"/>
      <c r="D259" s="25"/>
      <c r="E259" s="25"/>
      <c r="F259" s="25"/>
      <c r="G259" s="25"/>
      <c r="H259" s="25"/>
      <c r="I259" s="22"/>
    </row>
    <row r="260" spans="1:9" x14ac:dyDescent="0.25">
      <c r="A260" s="45"/>
      <c r="B260" s="23"/>
      <c r="C260" s="25"/>
      <c r="D260" s="25"/>
      <c r="E260" s="25"/>
      <c r="F260" s="25"/>
      <c r="G260" s="25"/>
      <c r="H260" s="25"/>
      <c r="I260" s="22"/>
    </row>
    <row r="261" spans="1:9" x14ac:dyDescent="0.25">
      <c r="A261" s="45"/>
      <c r="B261" s="23"/>
      <c r="C261" s="25"/>
      <c r="D261" s="25"/>
      <c r="E261" s="25"/>
      <c r="F261" s="25"/>
      <c r="G261" s="25"/>
      <c r="H261" s="25"/>
      <c r="I261" s="22"/>
    </row>
    <row r="262" spans="1:9" x14ac:dyDescent="0.25">
      <c r="A262" s="45"/>
      <c r="B262" s="23"/>
      <c r="C262" s="25"/>
      <c r="D262" s="25"/>
      <c r="E262" s="25"/>
      <c r="F262" s="25"/>
      <c r="G262" s="25"/>
      <c r="H262" s="25"/>
      <c r="I262" s="22"/>
    </row>
    <row r="263" spans="1:9" x14ac:dyDescent="0.25">
      <c r="A263" s="45"/>
      <c r="B263" s="23"/>
      <c r="C263" s="25"/>
      <c r="D263" s="25"/>
      <c r="E263" s="25"/>
      <c r="F263" s="25"/>
      <c r="G263" s="25"/>
      <c r="H263" s="25"/>
      <c r="I263" s="22"/>
    </row>
    <row r="264" spans="1:9" x14ac:dyDescent="0.25">
      <c r="A264" s="45"/>
      <c r="B264" s="23"/>
      <c r="C264" s="25"/>
      <c r="D264" s="25"/>
      <c r="E264" s="25"/>
      <c r="F264" s="25"/>
      <c r="G264" s="25"/>
      <c r="H264" s="25"/>
      <c r="I264" s="22"/>
    </row>
    <row r="265" spans="1:9" x14ac:dyDescent="0.25">
      <c r="A265" s="45"/>
      <c r="B265" s="23"/>
      <c r="C265" s="25"/>
      <c r="D265" s="25"/>
      <c r="E265" s="25"/>
      <c r="F265" s="25"/>
      <c r="G265" s="25"/>
      <c r="H265" s="25"/>
      <c r="I265" s="22"/>
    </row>
    <row r="266" spans="1:9" x14ac:dyDescent="0.25">
      <c r="A266" s="45"/>
      <c r="B266" s="23"/>
      <c r="C266" s="25"/>
      <c r="D266" s="25"/>
      <c r="E266" s="25"/>
      <c r="F266" s="25"/>
      <c r="G266" s="25"/>
      <c r="H266" s="25"/>
      <c r="I266" s="22"/>
    </row>
    <row r="267" spans="1:9" x14ac:dyDescent="0.25">
      <c r="A267" s="45"/>
      <c r="B267" s="23"/>
      <c r="C267" s="25"/>
      <c r="D267" s="25"/>
      <c r="E267" s="25"/>
      <c r="F267" s="25"/>
      <c r="G267" s="25"/>
      <c r="H267" s="25"/>
      <c r="I267" s="22"/>
    </row>
    <row r="268" spans="1:9" x14ac:dyDescent="0.25">
      <c r="A268" s="45"/>
      <c r="B268" s="23"/>
      <c r="C268" s="25"/>
      <c r="D268" s="25"/>
      <c r="E268" s="25"/>
      <c r="F268" s="25"/>
      <c r="G268" s="25"/>
      <c r="H268" s="25"/>
      <c r="I268" s="22"/>
    </row>
    <row r="269" spans="1:9" x14ac:dyDescent="0.25">
      <c r="A269" s="45"/>
      <c r="B269" s="23"/>
      <c r="C269" s="25"/>
      <c r="D269" s="25"/>
      <c r="E269" s="25"/>
      <c r="F269" s="25"/>
      <c r="G269" s="25"/>
      <c r="H269" s="25"/>
      <c r="I269" s="22"/>
    </row>
    <row r="270" spans="1:9" x14ac:dyDescent="0.25">
      <c r="A270" s="45"/>
      <c r="B270" s="23"/>
      <c r="C270" s="25"/>
      <c r="D270" s="25"/>
      <c r="E270" s="25"/>
      <c r="F270" s="25"/>
      <c r="G270" s="25"/>
      <c r="H270" s="25"/>
      <c r="I270" s="22"/>
    </row>
    <row r="271" spans="1:9" x14ac:dyDescent="0.25">
      <c r="A271" s="45"/>
      <c r="B271" s="23"/>
      <c r="C271" s="25"/>
      <c r="D271" s="25"/>
      <c r="E271" s="25"/>
      <c r="F271" s="25"/>
      <c r="G271" s="25"/>
      <c r="H271" s="25"/>
      <c r="I271" s="22"/>
    </row>
    <row r="272" spans="1:9" x14ac:dyDescent="0.25">
      <c r="A272" s="45"/>
      <c r="B272" s="23"/>
      <c r="C272" s="25"/>
      <c r="D272" s="25"/>
      <c r="E272" s="25"/>
      <c r="F272" s="25"/>
      <c r="G272" s="25"/>
      <c r="H272" s="25"/>
      <c r="I272" s="22"/>
    </row>
    <row r="273" spans="1:9" x14ac:dyDescent="0.25">
      <c r="A273" s="45"/>
      <c r="B273" s="23"/>
      <c r="C273" s="25"/>
      <c r="D273" s="25"/>
      <c r="E273" s="25"/>
      <c r="F273" s="25"/>
      <c r="G273" s="25"/>
      <c r="H273" s="25"/>
      <c r="I273" s="22"/>
    </row>
    <row r="274" spans="1:9" x14ac:dyDescent="0.25">
      <c r="A274" s="45"/>
      <c r="B274" s="23"/>
      <c r="C274" s="25"/>
      <c r="D274" s="25"/>
      <c r="E274" s="25"/>
      <c r="F274" s="25"/>
      <c r="G274" s="25"/>
      <c r="H274" s="25"/>
      <c r="I274" s="22"/>
    </row>
    <row r="275" spans="1:9" x14ac:dyDescent="0.25">
      <c r="A275" s="45"/>
      <c r="B275" s="23"/>
      <c r="C275" s="25"/>
      <c r="D275" s="25"/>
      <c r="E275" s="25"/>
      <c r="F275" s="25"/>
      <c r="G275" s="25"/>
      <c r="H275" s="25"/>
      <c r="I275" s="22"/>
    </row>
    <row r="276" spans="1:9" x14ac:dyDescent="0.25">
      <c r="A276" s="45"/>
      <c r="B276" s="23"/>
      <c r="C276" s="25"/>
      <c r="D276" s="25"/>
      <c r="E276" s="25"/>
      <c r="F276" s="25"/>
      <c r="G276" s="25"/>
      <c r="H276" s="25"/>
      <c r="I276" s="22"/>
    </row>
    <row r="277" spans="1:9" x14ac:dyDescent="0.25">
      <c r="A277" s="45"/>
      <c r="B277" s="23"/>
      <c r="C277" s="25"/>
      <c r="D277" s="25"/>
      <c r="E277" s="25"/>
      <c r="F277" s="25"/>
      <c r="G277" s="25"/>
      <c r="H277" s="25"/>
      <c r="I277" s="22"/>
    </row>
    <row r="278" spans="1:9" x14ac:dyDescent="0.25">
      <c r="A278" s="45"/>
      <c r="B278" s="23"/>
      <c r="C278" s="25"/>
      <c r="D278" s="25"/>
      <c r="E278" s="25"/>
      <c r="F278" s="25"/>
      <c r="G278" s="25"/>
      <c r="H278" s="25"/>
      <c r="I278" s="22"/>
    </row>
    <row r="279" spans="1:9" x14ac:dyDescent="0.25">
      <c r="A279" s="45"/>
      <c r="B279" s="23"/>
      <c r="C279" s="25"/>
      <c r="D279" s="25"/>
      <c r="E279" s="25"/>
      <c r="F279" s="25"/>
      <c r="G279" s="25"/>
      <c r="H279" s="25"/>
      <c r="I279" s="22"/>
    </row>
    <row r="280" spans="1:9" x14ac:dyDescent="0.25">
      <c r="A280" s="45"/>
      <c r="B280" s="23"/>
      <c r="C280" s="25"/>
      <c r="D280" s="25"/>
      <c r="E280" s="25"/>
      <c r="F280" s="25"/>
      <c r="G280" s="25"/>
      <c r="H280" s="25"/>
      <c r="I280" s="22"/>
    </row>
    <row r="281" spans="1:9" x14ac:dyDescent="0.25">
      <c r="A281" s="45"/>
      <c r="B281" s="23"/>
      <c r="C281" s="25"/>
      <c r="D281" s="25"/>
      <c r="E281" s="25"/>
      <c r="F281" s="25"/>
      <c r="G281" s="25"/>
      <c r="H281" s="25"/>
      <c r="I281" s="22"/>
    </row>
    <row r="282" spans="1:9" x14ac:dyDescent="0.25">
      <c r="A282" s="45"/>
      <c r="B282" s="23"/>
      <c r="C282" s="25"/>
      <c r="D282" s="25"/>
      <c r="E282" s="25"/>
      <c r="F282" s="25"/>
      <c r="G282" s="25"/>
      <c r="H282" s="25"/>
      <c r="I282" s="22"/>
    </row>
    <row r="283" spans="1:9" x14ac:dyDescent="0.25">
      <c r="A283" s="45"/>
      <c r="B283" s="23"/>
      <c r="C283" s="25"/>
      <c r="D283" s="25"/>
      <c r="E283" s="25"/>
      <c r="F283" s="25"/>
      <c r="G283" s="25"/>
      <c r="H283" s="25"/>
      <c r="I283" s="22"/>
    </row>
    <row r="284" spans="1:9" x14ac:dyDescent="0.25">
      <c r="A284" s="45"/>
      <c r="B284" s="23"/>
      <c r="C284" s="25"/>
      <c r="D284" s="25"/>
      <c r="E284" s="25"/>
      <c r="F284" s="25"/>
      <c r="G284" s="25"/>
      <c r="H284" s="25"/>
      <c r="I284" s="22"/>
    </row>
    <row r="285" spans="1:9" x14ac:dyDescent="0.25">
      <c r="A285" s="45"/>
      <c r="B285" s="23"/>
      <c r="C285" s="25"/>
      <c r="D285" s="25"/>
      <c r="E285" s="25"/>
      <c r="F285" s="25"/>
      <c r="G285" s="25"/>
      <c r="H285" s="25"/>
      <c r="I285" s="22"/>
    </row>
    <row r="286" spans="1:9" x14ac:dyDescent="0.25">
      <c r="A286" s="45"/>
      <c r="B286" s="23"/>
      <c r="C286" s="25"/>
      <c r="D286" s="25"/>
      <c r="E286" s="25"/>
      <c r="F286" s="25"/>
      <c r="G286" s="25"/>
      <c r="H286" s="25"/>
      <c r="I286" s="22"/>
    </row>
    <row r="287" spans="1:9" x14ac:dyDescent="0.25">
      <c r="A287" s="45"/>
      <c r="B287" s="23"/>
      <c r="C287" s="25"/>
      <c r="D287" s="25"/>
      <c r="E287" s="25"/>
      <c r="F287" s="25"/>
      <c r="G287" s="25"/>
      <c r="H287" s="25"/>
      <c r="I287" s="22"/>
    </row>
    <row r="288" spans="1:9" x14ac:dyDescent="0.25">
      <c r="A288" s="45"/>
      <c r="B288" s="23"/>
      <c r="C288" s="25"/>
      <c r="D288" s="25"/>
      <c r="E288" s="25"/>
      <c r="F288" s="25"/>
      <c r="G288" s="25"/>
      <c r="H288" s="25"/>
      <c r="I288" s="22"/>
    </row>
    <row r="289" spans="1:9" x14ac:dyDescent="0.25">
      <c r="A289" s="45"/>
      <c r="B289" s="23"/>
      <c r="C289" s="25"/>
      <c r="D289" s="25"/>
      <c r="E289" s="25"/>
      <c r="F289" s="25"/>
      <c r="G289" s="25"/>
      <c r="H289" s="25"/>
      <c r="I289" s="22"/>
    </row>
    <row r="290" spans="1:9" x14ac:dyDescent="0.25">
      <c r="A290" s="45"/>
      <c r="B290" s="23"/>
      <c r="C290" s="25"/>
      <c r="D290" s="25"/>
      <c r="E290" s="25"/>
      <c r="F290" s="25"/>
      <c r="G290" s="25"/>
      <c r="H290" s="25"/>
      <c r="I290" s="22"/>
    </row>
    <row r="291" spans="1:9" x14ac:dyDescent="0.25">
      <c r="A291" s="45"/>
      <c r="B291" s="23"/>
      <c r="C291" s="25"/>
      <c r="D291" s="25"/>
      <c r="E291" s="25"/>
      <c r="F291" s="25"/>
      <c r="G291" s="25"/>
      <c r="H291" s="25"/>
      <c r="I291" s="22"/>
    </row>
    <row r="292" spans="1:9" x14ac:dyDescent="0.25">
      <c r="A292" s="45"/>
      <c r="B292" s="23"/>
      <c r="C292" s="25"/>
      <c r="D292" s="25"/>
      <c r="E292" s="25"/>
      <c r="F292" s="25"/>
      <c r="G292" s="25"/>
      <c r="H292" s="25"/>
      <c r="I292" s="22"/>
    </row>
    <row r="293" spans="1:9" x14ac:dyDescent="0.25">
      <c r="A293" s="45"/>
      <c r="B293" s="23"/>
      <c r="C293" s="25"/>
      <c r="D293" s="25"/>
      <c r="E293" s="25"/>
      <c r="F293" s="25"/>
      <c r="G293" s="25"/>
      <c r="H293" s="25"/>
      <c r="I293" s="22"/>
    </row>
    <row r="294" spans="1:9" x14ac:dyDescent="0.25">
      <c r="A294" s="45"/>
      <c r="B294" s="23"/>
      <c r="C294" s="25"/>
      <c r="D294" s="25"/>
      <c r="E294" s="25"/>
      <c r="F294" s="25"/>
      <c r="G294" s="25"/>
      <c r="H294" s="25"/>
      <c r="I294" s="22"/>
    </row>
    <row r="295" spans="1:9" x14ac:dyDescent="0.25">
      <c r="A295" s="45"/>
      <c r="B295" s="23"/>
      <c r="C295" s="25"/>
      <c r="D295" s="25"/>
      <c r="E295" s="25"/>
      <c r="F295" s="25"/>
      <c r="G295" s="25"/>
      <c r="H295" s="25"/>
      <c r="I295" s="22"/>
    </row>
    <row r="296" spans="1:9" x14ac:dyDescent="0.25">
      <c r="A296" s="45"/>
      <c r="B296" s="23"/>
      <c r="C296" s="25"/>
      <c r="D296" s="25"/>
      <c r="E296" s="25"/>
      <c r="F296" s="25"/>
      <c r="G296" s="25"/>
      <c r="H296" s="25"/>
      <c r="I296" s="22"/>
    </row>
    <row r="297" spans="1:9" x14ac:dyDescent="0.25">
      <c r="A297" s="45"/>
      <c r="B297" s="23"/>
      <c r="C297" s="25"/>
      <c r="D297" s="25"/>
      <c r="E297" s="25"/>
      <c r="F297" s="25"/>
      <c r="G297" s="25"/>
      <c r="H297" s="25"/>
      <c r="I297" s="22"/>
    </row>
    <row r="298" spans="1:9" x14ac:dyDescent="0.25">
      <c r="A298" s="45"/>
      <c r="B298" s="23"/>
      <c r="C298" s="25"/>
      <c r="D298" s="25"/>
      <c r="E298" s="25"/>
      <c r="F298" s="25"/>
      <c r="G298" s="25"/>
      <c r="H298" s="25"/>
      <c r="I298" s="22"/>
    </row>
    <row r="299" spans="1:9" x14ac:dyDescent="0.25">
      <c r="A299" s="45"/>
      <c r="B299" s="23"/>
      <c r="C299" s="25"/>
      <c r="D299" s="25"/>
      <c r="E299" s="25"/>
      <c r="F299" s="25"/>
      <c r="G299" s="25"/>
      <c r="H299" s="25"/>
      <c r="I299" s="22"/>
    </row>
    <row r="300" spans="1:9" x14ac:dyDescent="0.25">
      <c r="A300" s="45"/>
      <c r="B300" s="23"/>
      <c r="C300" s="25"/>
      <c r="D300" s="25"/>
      <c r="E300" s="25"/>
      <c r="F300" s="25"/>
      <c r="G300" s="25"/>
      <c r="H300" s="25"/>
      <c r="I300" s="22"/>
    </row>
    <row r="301" spans="1:9" x14ac:dyDescent="0.25">
      <c r="A301" s="45"/>
      <c r="B301" s="23"/>
      <c r="C301" s="25"/>
      <c r="D301" s="25"/>
      <c r="E301" s="25"/>
      <c r="F301" s="25"/>
      <c r="G301" s="25"/>
      <c r="H301" s="25"/>
      <c r="I301" s="22"/>
    </row>
    <row r="302" spans="1:9" x14ac:dyDescent="0.25">
      <c r="A302" s="45"/>
      <c r="B302" s="23"/>
      <c r="C302" s="25"/>
      <c r="D302" s="25"/>
      <c r="E302" s="25"/>
      <c r="F302" s="25"/>
      <c r="G302" s="25"/>
      <c r="H302" s="25"/>
      <c r="I302" s="22"/>
    </row>
    <row r="303" spans="1:9" x14ac:dyDescent="0.25">
      <c r="A303" s="45"/>
      <c r="B303" s="23"/>
      <c r="C303" s="25"/>
      <c r="D303" s="25"/>
      <c r="E303" s="25"/>
      <c r="F303" s="25"/>
      <c r="G303" s="25"/>
      <c r="H303" s="25"/>
      <c r="I303" s="22"/>
    </row>
    <row r="304" spans="1:9" x14ac:dyDescent="0.25">
      <c r="A304" s="45"/>
      <c r="B304" s="23"/>
      <c r="C304" s="25"/>
      <c r="D304" s="25"/>
      <c r="E304" s="25"/>
      <c r="F304" s="25"/>
      <c r="G304" s="25"/>
      <c r="H304" s="25"/>
      <c r="I304" s="22"/>
    </row>
    <row r="305" spans="1:9" x14ac:dyDescent="0.25">
      <c r="A305" s="45"/>
      <c r="B305" s="23"/>
      <c r="C305" s="25"/>
      <c r="D305" s="25"/>
      <c r="E305" s="25"/>
      <c r="F305" s="25"/>
      <c r="G305" s="25"/>
      <c r="H305" s="25"/>
      <c r="I305" s="22"/>
    </row>
    <row r="306" spans="1:9" x14ac:dyDescent="0.25">
      <c r="A306" s="45"/>
      <c r="B306" s="23"/>
      <c r="C306" s="25"/>
      <c r="D306" s="25"/>
      <c r="E306" s="25"/>
      <c r="F306" s="25"/>
      <c r="G306" s="25"/>
      <c r="H306" s="25"/>
      <c r="I306" s="22"/>
    </row>
    <row r="307" spans="1:9" x14ac:dyDescent="0.25">
      <c r="A307" s="45"/>
      <c r="B307" s="23"/>
      <c r="C307" s="25"/>
      <c r="D307" s="25"/>
      <c r="E307" s="25"/>
      <c r="F307" s="25"/>
      <c r="G307" s="25"/>
      <c r="H307" s="25"/>
      <c r="I307" s="22"/>
    </row>
    <row r="308" spans="1:9" x14ac:dyDescent="0.25">
      <c r="A308" s="45"/>
      <c r="B308" s="23"/>
      <c r="C308" s="25"/>
      <c r="D308" s="25"/>
      <c r="E308" s="25"/>
      <c r="F308" s="25"/>
      <c r="G308" s="25"/>
      <c r="H308" s="25"/>
      <c r="I308" s="22"/>
    </row>
    <row r="309" spans="1:9" x14ac:dyDescent="0.25">
      <c r="A309" s="45"/>
      <c r="B309" s="23"/>
      <c r="C309" s="25"/>
      <c r="D309" s="25"/>
      <c r="E309" s="25"/>
      <c r="F309" s="25"/>
      <c r="G309" s="25"/>
      <c r="H309" s="25"/>
      <c r="I309" s="22"/>
    </row>
    <row r="310" spans="1:9" x14ac:dyDescent="0.25">
      <c r="A310" s="45"/>
      <c r="B310" s="23"/>
      <c r="C310" s="25"/>
      <c r="D310" s="25"/>
      <c r="E310" s="25"/>
      <c r="F310" s="25"/>
      <c r="G310" s="25"/>
      <c r="H310" s="25"/>
      <c r="I310" s="22"/>
    </row>
    <row r="311" spans="1:9" x14ac:dyDescent="0.25">
      <c r="A311" s="45"/>
      <c r="B311" s="23"/>
      <c r="C311" s="25"/>
      <c r="D311" s="25"/>
      <c r="E311" s="25"/>
      <c r="F311" s="25"/>
      <c r="G311" s="25"/>
      <c r="H311" s="25"/>
      <c r="I311" s="22"/>
    </row>
    <row r="312" spans="1:9" x14ac:dyDescent="0.25">
      <c r="A312" s="45"/>
      <c r="B312" s="23"/>
      <c r="C312" s="25"/>
      <c r="D312" s="25"/>
      <c r="E312" s="25"/>
      <c r="F312" s="25"/>
      <c r="G312" s="25"/>
      <c r="H312" s="25"/>
      <c r="I312" s="22"/>
    </row>
    <row r="313" spans="1:9" x14ac:dyDescent="0.25">
      <c r="A313" s="45"/>
      <c r="B313" s="23"/>
      <c r="C313" s="25"/>
      <c r="D313" s="25"/>
      <c r="E313" s="25"/>
      <c r="F313" s="25"/>
      <c r="G313" s="25"/>
      <c r="H313" s="25"/>
      <c r="I313" s="22"/>
    </row>
    <row r="314" spans="1:9" x14ac:dyDescent="0.25">
      <c r="A314" s="45"/>
      <c r="B314" s="23"/>
      <c r="C314" s="25"/>
      <c r="D314" s="25"/>
      <c r="E314" s="25"/>
      <c r="F314" s="25"/>
      <c r="G314" s="25"/>
      <c r="H314" s="25"/>
      <c r="I314" s="22"/>
    </row>
    <row r="315" spans="1:9" x14ac:dyDescent="0.25">
      <c r="A315" s="45"/>
      <c r="B315" s="23"/>
      <c r="C315" s="25"/>
      <c r="D315" s="25"/>
      <c r="E315" s="25"/>
      <c r="F315" s="25"/>
      <c r="G315" s="25"/>
      <c r="H315" s="25"/>
      <c r="I315" s="22"/>
    </row>
    <row r="316" spans="1:9" x14ac:dyDescent="0.25">
      <c r="A316" s="45"/>
      <c r="B316" s="23"/>
      <c r="C316" s="25"/>
      <c r="D316" s="25"/>
      <c r="E316" s="25"/>
      <c r="F316" s="25"/>
      <c r="G316" s="25"/>
      <c r="H316" s="25"/>
      <c r="I316" s="22"/>
    </row>
    <row r="317" spans="1:9" x14ac:dyDescent="0.25">
      <c r="A317" s="45"/>
      <c r="B317" s="23"/>
      <c r="C317" s="25"/>
      <c r="D317" s="25"/>
      <c r="E317" s="25"/>
      <c r="F317" s="25"/>
      <c r="G317" s="25"/>
      <c r="H317" s="25"/>
      <c r="I317" s="22"/>
    </row>
    <row r="318" spans="1:9" x14ac:dyDescent="0.25">
      <c r="A318" s="45"/>
      <c r="B318" s="23"/>
      <c r="C318" s="25"/>
      <c r="D318" s="25"/>
      <c r="E318" s="25"/>
      <c r="F318" s="25"/>
      <c r="G318" s="25"/>
      <c r="H318" s="25"/>
      <c r="I318" s="22"/>
    </row>
    <row r="319" spans="1:9" x14ac:dyDescent="0.25">
      <c r="A319" s="45"/>
      <c r="B319" s="23"/>
      <c r="C319" s="25"/>
      <c r="D319" s="25"/>
      <c r="E319" s="25"/>
      <c r="F319" s="25"/>
      <c r="G319" s="25"/>
      <c r="H319" s="25"/>
      <c r="I319" s="22"/>
    </row>
    <row r="320" spans="1:9" x14ac:dyDescent="0.25">
      <c r="A320" s="45"/>
      <c r="B320" s="23"/>
      <c r="C320" s="25"/>
      <c r="D320" s="25"/>
      <c r="E320" s="25"/>
      <c r="F320" s="25"/>
      <c r="G320" s="25"/>
      <c r="H320" s="25"/>
      <c r="I320" s="22"/>
    </row>
    <row r="321" spans="1:9" x14ac:dyDescent="0.25">
      <c r="A321" s="45"/>
      <c r="B321" s="23"/>
      <c r="C321" s="25"/>
      <c r="D321" s="25"/>
      <c r="E321" s="25"/>
      <c r="F321" s="25"/>
      <c r="G321" s="25"/>
      <c r="H321" s="25"/>
      <c r="I321" s="22"/>
    </row>
    <row r="322" spans="1:9" x14ac:dyDescent="0.25">
      <c r="A322" s="45"/>
      <c r="B322" s="23"/>
      <c r="C322" s="25"/>
      <c r="D322" s="25"/>
      <c r="E322" s="25"/>
      <c r="F322" s="25"/>
      <c r="G322" s="25"/>
      <c r="H322" s="25"/>
      <c r="I322" s="22"/>
    </row>
    <row r="323" spans="1:9" x14ac:dyDescent="0.25">
      <c r="A323" s="45"/>
      <c r="B323" s="23"/>
      <c r="C323" s="25"/>
      <c r="D323" s="25"/>
      <c r="E323" s="25"/>
      <c r="F323" s="25"/>
      <c r="G323" s="25"/>
      <c r="H323" s="25"/>
      <c r="I323" s="22"/>
    </row>
    <row r="324" spans="1:9" x14ac:dyDescent="0.25">
      <c r="A324" s="45"/>
      <c r="B324" s="23"/>
      <c r="C324" s="25"/>
      <c r="D324" s="25"/>
      <c r="E324" s="25"/>
      <c r="F324" s="25"/>
      <c r="G324" s="25"/>
      <c r="H324" s="25"/>
      <c r="I324" s="22"/>
    </row>
    <row r="325" spans="1:9" x14ac:dyDescent="0.25">
      <c r="A325" s="45"/>
      <c r="B325" s="23"/>
      <c r="C325" s="25"/>
      <c r="D325" s="25"/>
      <c r="E325" s="25"/>
      <c r="F325" s="25"/>
      <c r="G325" s="25"/>
      <c r="H325" s="25"/>
      <c r="I325" s="22"/>
    </row>
    <row r="326" spans="1:9" x14ac:dyDescent="0.25">
      <c r="A326" s="45"/>
      <c r="B326" s="23"/>
      <c r="C326" s="25"/>
      <c r="D326" s="25"/>
      <c r="E326" s="25"/>
      <c r="F326" s="25"/>
      <c r="G326" s="25"/>
      <c r="H326" s="25"/>
      <c r="I326" s="22"/>
    </row>
    <row r="327" spans="1:9" x14ac:dyDescent="0.25">
      <c r="A327" s="45"/>
      <c r="B327" s="23"/>
      <c r="C327" s="25"/>
      <c r="D327" s="25"/>
      <c r="E327" s="25"/>
      <c r="F327" s="25"/>
      <c r="G327" s="25"/>
      <c r="H327" s="25"/>
      <c r="I327" s="22"/>
    </row>
    <row r="328" spans="1:9" x14ac:dyDescent="0.25">
      <c r="A328" s="45"/>
      <c r="B328" s="23"/>
      <c r="C328" s="25"/>
      <c r="D328" s="25"/>
      <c r="E328" s="25"/>
      <c r="F328" s="25"/>
      <c r="G328" s="25"/>
      <c r="H328" s="25"/>
      <c r="I328" s="22"/>
    </row>
    <row r="329" spans="1:9" x14ac:dyDescent="0.25">
      <c r="A329" s="45"/>
      <c r="B329" s="23"/>
      <c r="C329" s="25"/>
      <c r="D329" s="25"/>
      <c r="E329" s="25"/>
      <c r="F329" s="25"/>
      <c r="G329" s="25"/>
      <c r="H329" s="25"/>
      <c r="I329" s="22"/>
    </row>
    <row r="330" spans="1:9" x14ac:dyDescent="0.25">
      <c r="A330" s="45"/>
      <c r="B330" s="23"/>
      <c r="C330" s="25"/>
      <c r="D330" s="25"/>
      <c r="E330" s="25"/>
      <c r="F330" s="25"/>
      <c r="G330" s="25"/>
      <c r="H330" s="25"/>
      <c r="I330" s="22"/>
    </row>
    <row r="331" spans="1:9" x14ac:dyDescent="0.25">
      <c r="A331" s="45"/>
      <c r="B331" s="23"/>
      <c r="C331" s="25"/>
      <c r="D331" s="25"/>
      <c r="E331" s="25"/>
      <c r="F331" s="25"/>
      <c r="G331" s="25"/>
      <c r="H331" s="25"/>
      <c r="I331" s="22"/>
    </row>
    <row r="332" spans="1:9" x14ac:dyDescent="0.25">
      <c r="A332" s="45"/>
      <c r="B332" s="23"/>
      <c r="C332" s="25"/>
      <c r="D332" s="25"/>
      <c r="E332" s="25"/>
      <c r="F332" s="25"/>
      <c r="G332" s="25"/>
      <c r="H332" s="25"/>
      <c r="I332" s="22"/>
    </row>
    <row r="333" spans="1:9" x14ac:dyDescent="0.25">
      <c r="A333" s="45"/>
      <c r="B333" s="23"/>
      <c r="C333" s="25"/>
      <c r="D333" s="25"/>
      <c r="E333" s="25"/>
      <c r="F333" s="25"/>
      <c r="G333" s="25"/>
      <c r="H333" s="25"/>
      <c r="I333" s="22"/>
    </row>
    <row r="334" spans="1:9" x14ac:dyDescent="0.25">
      <c r="A334" s="45"/>
      <c r="B334" s="23"/>
      <c r="C334" s="25"/>
      <c r="D334" s="25"/>
      <c r="E334" s="25"/>
      <c r="F334" s="25"/>
      <c r="G334" s="25"/>
      <c r="H334" s="25"/>
      <c r="I334" s="22"/>
    </row>
    <row r="335" spans="1:9" x14ac:dyDescent="0.25">
      <c r="A335" s="45"/>
      <c r="B335" s="23"/>
      <c r="C335" s="25"/>
      <c r="D335" s="25"/>
      <c r="E335" s="25"/>
      <c r="F335" s="25"/>
      <c r="G335" s="25"/>
      <c r="H335" s="25"/>
      <c r="I335" s="22"/>
    </row>
    <row r="336" spans="1:9" x14ac:dyDescent="0.25">
      <c r="A336" s="45"/>
      <c r="B336" s="23"/>
      <c r="C336" s="25"/>
      <c r="D336" s="25"/>
      <c r="E336" s="25"/>
      <c r="F336" s="25"/>
      <c r="G336" s="25"/>
      <c r="H336" s="25"/>
      <c r="I336" s="22"/>
    </row>
    <row r="337" spans="1:9" x14ac:dyDescent="0.25">
      <c r="A337" s="45"/>
      <c r="B337" s="23"/>
      <c r="C337" s="25"/>
      <c r="D337" s="25"/>
      <c r="E337" s="25"/>
      <c r="F337" s="25"/>
      <c r="G337" s="25"/>
      <c r="H337" s="25"/>
      <c r="I337" s="22"/>
    </row>
    <row r="338" spans="1:9" x14ac:dyDescent="0.25">
      <c r="A338" s="45"/>
      <c r="B338" s="23"/>
      <c r="C338" s="25"/>
      <c r="D338" s="25"/>
      <c r="E338" s="25"/>
      <c r="F338" s="25"/>
      <c r="G338" s="25"/>
      <c r="H338" s="25"/>
      <c r="I338" s="22"/>
    </row>
    <row r="339" spans="1:9" x14ac:dyDescent="0.25">
      <c r="A339" s="45"/>
      <c r="B339" s="23"/>
      <c r="C339" s="25"/>
      <c r="D339" s="25"/>
      <c r="E339" s="25"/>
      <c r="F339" s="25"/>
      <c r="G339" s="25"/>
      <c r="H339" s="25"/>
      <c r="I339" s="22"/>
    </row>
    <row r="340" spans="1:9" x14ac:dyDescent="0.25">
      <c r="A340" s="45"/>
      <c r="B340" s="23"/>
      <c r="C340" s="25"/>
      <c r="D340" s="25"/>
      <c r="E340" s="25"/>
      <c r="F340" s="25"/>
      <c r="G340" s="25"/>
      <c r="H340" s="25"/>
      <c r="I340" s="22"/>
    </row>
    <row r="341" spans="1:9" x14ac:dyDescent="0.25">
      <c r="A341" s="45"/>
      <c r="B341" s="23"/>
      <c r="C341" s="25"/>
      <c r="D341" s="25"/>
      <c r="E341" s="25"/>
      <c r="F341" s="25"/>
      <c r="G341" s="25"/>
      <c r="H341" s="25"/>
      <c r="I341" s="22"/>
    </row>
    <row r="342" spans="1:9" x14ac:dyDescent="0.25">
      <c r="A342" s="45"/>
      <c r="B342" s="23"/>
      <c r="C342" s="25"/>
      <c r="D342" s="25"/>
      <c r="E342" s="25"/>
      <c r="F342" s="25"/>
      <c r="G342" s="25"/>
      <c r="H342" s="25"/>
      <c r="I342" s="22"/>
    </row>
    <row r="343" spans="1:9" x14ac:dyDescent="0.25">
      <c r="A343" s="45"/>
      <c r="B343" s="23"/>
      <c r="C343" s="25"/>
      <c r="D343" s="25"/>
      <c r="E343" s="25"/>
      <c r="F343" s="25"/>
      <c r="G343" s="25"/>
      <c r="H343" s="25"/>
      <c r="I343" s="22"/>
    </row>
    <row r="344" spans="1:9" x14ac:dyDescent="0.25">
      <c r="A344" s="45"/>
      <c r="B344" s="23"/>
      <c r="C344" s="25"/>
      <c r="D344" s="25"/>
      <c r="E344" s="25"/>
      <c r="F344" s="25"/>
      <c r="G344" s="25"/>
      <c r="H344" s="25"/>
      <c r="I344" s="22"/>
    </row>
    <row r="345" spans="1:9" x14ac:dyDescent="0.25">
      <c r="A345" s="45"/>
      <c r="B345" s="23"/>
      <c r="C345" s="25"/>
      <c r="D345" s="25"/>
      <c r="E345" s="25"/>
      <c r="F345" s="25"/>
      <c r="G345" s="25"/>
      <c r="H345" s="25"/>
      <c r="I345" s="22"/>
    </row>
    <row r="346" spans="1:9" x14ac:dyDescent="0.25">
      <c r="A346" s="45"/>
      <c r="B346" s="23"/>
      <c r="C346" s="25"/>
      <c r="D346" s="25"/>
      <c r="E346" s="25"/>
      <c r="F346" s="25"/>
      <c r="G346" s="25"/>
      <c r="H346" s="25"/>
      <c r="I346" s="22"/>
    </row>
    <row r="347" spans="1:9" x14ac:dyDescent="0.25">
      <c r="A347" s="45"/>
      <c r="B347" s="23"/>
      <c r="C347" s="25"/>
      <c r="D347" s="25"/>
      <c r="E347" s="25"/>
      <c r="F347" s="25"/>
      <c r="G347" s="25"/>
      <c r="H347" s="25"/>
      <c r="I347" s="22"/>
    </row>
    <row r="348" spans="1:9" x14ac:dyDescent="0.25">
      <c r="A348" s="45"/>
      <c r="B348" s="23"/>
      <c r="C348" s="25"/>
      <c r="D348" s="25"/>
      <c r="E348" s="25"/>
      <c r="F348" s="25"/>
      <c r="G348" s="25"/>
      <c r="H348" s="25"/>
      <c r="I348" s="22"/>
    </row>
    <row r="349" spans="1:9" x14ac:dyDescent="0.25">
      <c r="A349" s="45"/>
      <c r="B349" s="23"/>
      <c r="C349" s="25"/>
      <c r="D349" s="25"/>
      <c r="E349" s="25"/>
      <c r="F349" s="25"/>
      <c r="G349" s="25"/>
      <c r="H349" s="25"/>
      <c r="I349" s="22"/>
    </row>
    <row r="350" spans="1:9" x14ac:dyDescent="0.25">
      <c r="A350" s="45"/>
      <c r="B350" s="23"/>
      <c r="C350" s="25"/>
      <c r="D350" s="25"/>
      <c r="E350" s="25"/>
      <c r="F350" s="25"/>
      <c r="G350" s="25"/>
      <c r="H350" s="25"/>
      <c r="I350" s="22"/>
    </row>
    <row r="351" spans="1:9" x14ac:dyDescent="0.25">
      <c r="A351" s="45"/>
      <c r="B351" s="23"/>
      <c r="C351" s="25"/>
      <c r="D351" s="25"/>
      <c r="E351" s="25"/>
      <c r="F351" s="25"/>
      <c r="G351" s="25"/>
      <c r="H351" s="25"/>
      <c r="I351" s="22"/>
    </row>
    <row r="352" spans="1:9" x14ac:dyDescent="0.25">
      <c r="A352" s="45"/>
      <c r="B352" s="23"/>
      <c r="C352" s="25"/>
      <c r="D352" s="25"/>
      <c r="E352" s="25"/>
      <c r="F352" s="25"/>
      <c r="G352" s="25"/>
      <c r="H352" s="25"/>
      <c r="I352" s="22"/>
    </row>
    <row r="353" spans="1:9" x14ac:dyDescent="0.25">
      <c r="A353" s="45"/>
      <c r="B353" s="23"/>
      <c r="C353" s="25"/>
      <c r="D353" s="25"/>
      <c r="E353" s="25"/>
      <c r="F353" s="25"/>
      <c r="G353" s="25"/>
      <c r="H353" s="25"/>
      <c r="I353" s="22"/>
    </row>
    <row r="354" spans="1:9" x14ac:dyDescent="0.25">
      <c r="A354" s="45"/>
      <c r="B354" s="23"/>
      <c r="C354" s="25"/>
      <c r="D354" s="25"/>
      <c r="E354" s="25"/>
      <c r="F354" s="25"/>
      <c r="G354" s="25"/>
      <c r="H354" s="25"/>
      <c r="I354" s="22"/>
    </row>
    <row r="355" spans="1:9" x14ac:dyDescent="0.25">
      <c r="A355" s="45"/>
      <c r="B355" s="23"/>
      <c r="C355" s="25"/>
      <c r="D355" s="25"/>
      <c r="E355" s="25"/>
      <c r="F355" s="25"/>
      <c r="G355" s="25"/>
      <c r="H355" s="25"/>
      <c r="I355" s="22"/>
    </row>
    <row r="356" spans="1:9" x14ac:dyDescent="0.25">
      <c r="A356" s="45"/>
      <c r="B356" s="23"/>
      <c r="C356" s="25"/>
      <c r="D356" s="25"/>
      <c r="E356" s="25"/>
      <c r="F356" s="25"/>
      <c r="G356" s="25"/>
      <c r="H356" s="25"/>
      <c r="I356" s="22"/>
    </row>
    <row r="357" spans="1:9" x14ac:dyDescent="0.25">
      <c r="A357" s="45"/>
      <c r="B357" s="23"/>
      <c r="C357" s="25"/>
      <c r="D357" s="25"/>
      <c r="E357" s="25"/>
      <c r="F357" s="25"/>
      <c r="G357" s="25"/>
      <c r="H357" s="25"/>
      <c r="I357" s="22"/>
    </row>
    <row r="358" spans="1:9" x14ac:dyDescent="0.25">
      <c r="A358" s="45"/>
      <c r="B358" s="23"/>
      <c r="C358" s="25"/>
      <c r="D358" s="25"/>
      <c r="E358" s="25"/>
      <c r="F358" s="25"/>
      <c r="G358" s="25"/>
      <c r="H358" s="25"/>
      <c r="I358" s="22"/>
    </row>
    <row r="359" spans="1:9" x14ac:dyDescent="0.25">
      <c r="A359" s="45"/>
      <c r="B359" s="23"/>
      <c r="C359" s="25"/>
      <c r="D359" s="25"/>
      <c r="E359" s="25"/>
      <c r="F359" s="25"/>
      <c r="G359" s="25"/>
      <c r="H359" s="25"/>
      <c r="I359" s="22"/>
    </row>
    <row r="360" spans="1:9" x14ac:dyDescent="0.25">
      <c r="A360" s="45"/>
      <c r="B360" s="23"/>
      <c r="C360" s="25"/>
      <c r="D360" s="25"/>
      <c r="E360" s="25"/>
      <c r="F360" s="25"/>
      <c r="G360" s="25"/>
      <c r="H360" s="25"/>
      <c r="I360" s="22"/>
    </row>
    <row r="361" spans="1:9" x14ac:dyDescent="0.25">
      <c r="A361" s="45"/>
      <c r="B361" s="23"/>
      <c r="C361" s="25"/>
      <c r="D361" s="25"/>
      <c r="E361" s="25"/>
      <c r="F361" s="25"/>
      <c r="G361" s="25"/>
      <c r="H361" s="25"/>
      <c r="I361" s="22"/>
    </row>
    <row r="362" spans="1:9" x14ac:dyDescent="0.25">
      <c r="A362" s="45"/>
      <c r="B362" s="23"/>
      <c r="C362" s="25"/>
      <c r="D362" s="25"/>
      <c r="E362" s="25"/>
      <c r="F362" s="25"/>
      <c r="G362" s="25"/>
      <c r="H362" s="25"/>
      <c r="I362" s="22"/>
    </row>
    <row r="363" spans="1:9" x14ac:dyDescent="0.25">
      <c r="I363" s="22"/>
    </row>
  </sheetData>
  <mergeCells count="4">
    <mergeCell ref="Q47:R47"/>
    <mergeCell ref="A2:H2"/>
    <mergeCell ref="A234:H234"/>
    <mergeCell ref="E1:H1"/>
  </mergeCells>
  <printOptions horizontalCentered="1"/>
  <pageMargins left="0.35433070866141736" right="0.35433070866141736" top="1.3779527559055118" bottom="0.35433070866141736" header="0.31496062992125984" footer="0.31496062992125984"/>
  <pageSetup paperSize="9" scale="75" orientation="landscape" r:id="rId1"/>
  <headerFooter>
    <oddHeader>&amp;C&amp;P</oddHeader>
  </headerFooter>
  <rowBreaks count="9" manualBreakCount="9">
    <brk id="26" max="7" man="1"/>
    <brk id="58" max="7" man="1"/>
    <brk id="76" max="7" man="1"/>
    <brk id="94" max="7" man="1"/>
    <brk id="111" max="7" man="1"/>
    <brk id="128" max="7" man="1"/>
    <brk id="153" max="7" man="1"/>
    <brk id="181" max="7" man="1"/>
    <brk id="21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Ліміти_2024</vt:lpstr>
      <vt:lpstr>Ліміти_2024!Область_печати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2023-10-24T06:38:30Z</cp:lastPrinted>
  <dcterms:created xsi:type="dcterms:W3CDTF">2021-11-30T09:26:12Z</dcterms:created>
  <dcterms:modified xsi:type="dcterms:W3CDTF">2024-01-11T08:48:02Z</dcterms:modified>
</cp:coreProperties>
</file>