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xWindow="0" yWindow="0" windowWidth="28800" windowHeight="12300" tabRatio="0"/>
  </bookViews>
  <sheets>
    <sheet name="TDSheet" sheetId="1" r:id="rId1"/>
  </sheets>
  <definedNames>
    <definedName name="_xlnm.Print_Titles" localSheetId="0">TDSheet!$10:$11</definedName>
  </definedNames>
  <calcPr calcId="162913"/>
</workbook>
</file>

<file path=xl/calcChain.xml><?xml version="1.0" encoding="utf-8"?>
<calcChain xmlns="http://schemas.openxmlformats.org/spreadsheetml/2006/main">
  <c r="F93" i="1" l="1"/>
  <c r="E93" i="1"/>
  <c r="D93" i="1"/>
  <c r="E75" i="1" l="1"/>
  <c r="D52" i="1"/>
  <c r="C57" i="1" l="1"/>
  <c r="D15" i="1" l="1"/>
  <c r="C19" i="1"/>
  <c r="C54" i="1" l="1"/>
  <c r="C25" i="1" l="1"/>
  <c r="D21" i="1"/>
  <c r="C21" i="1" s="1"/>
  <c r="F70" i="1" l="1"/>
  <c r="E52" i="1"/>
  <c r="F91" i="1" l="1"/>
  <c r="E91" i="1" l="1"/>
  <c r="D91" i="1"/>
  <c r="E71" i="1"/>
  <c r="E70" i="1" s="1"/>
  <c r="D71" i="1"/>
  <c r="D70" i="1" s="1"/>
  <c r="F90" i="1"/>
  <c r="C95" i="1" l="1"/>
  <c r="E86" i="1"/>
  <c r="D44" i="1" l="1"/>
  <c r="C47" i="1"/>
  <c r="C94" i="1" l="1"/>
  <c r="C93" i="1" l="1"/>
  <c r="E90" i="1"/>
  <c r="E89" i="1" s="1"/>
  <c r="F89" i="1"/>
  <c r="D90" i="1"/>
  <c r="D89" i="1" s="1"/>
  <c r="D60" i="1"/>
  <c r="C64" i="1"/>
  <c r="C92" i="1" l="1"/>
  <c r="C22" i="1" l="1"/>
  <c r="C23" i="1"/>
  <c r="C24" i="1"/>
  <c r="C28" i="1"/>
  <c r="C29" i="1"/>
  <c r="C30" i="1"/>
  <c r="C31" i="1"/>
  <c r="C32" i="1"/>
  <c r="C33" i="1"/>
  <c r="C34" i="1"/>
  <c r="C35" i="1"/>
  <c r="C36" i="1"/>
  <c r="C37" i="1"/>
  <c r="C39" i="1"/>
  <c r="C40" i="1"/>
  <c r="C42" i="1"/>
  <c r="C43" i="1"/>
  <c r="C45" i="1"/>
  <c r="C46" i="1"/>
  <c r="C50" i="1"/>
  <c r="C53" i="1"/>
  <c r="C55" i="1"/>
  <c r="C56" i="1"/>
  <c r="C58" i="1"/>
  <c r="C61" i="1"/>
  <c r="C62" i="1"/>
  <c r="C63" i="1"/>
  <c r="C66" i="1"/>
  <c r="C68" i="1"/>
  <c r="C69" i="1"/>
  <c r="C72" i="1"/>
  <c r="C73" i="1"/>
  <c r="C76" i="1"/>
  <c r="C77" i="1"/>
  <c r="C78" i="1"/>
  <c r="C81" i="1"/>
  <c r="C84" i="1"/>
  <c r="C85" i="1"/>
  <c r="C87" i="1"/>
  <c r="C17" i="1"/>
  <c r="C18" i="1"/>
  <c r="C20" i="1"/>
  <c r="C16" i="1"/>
  <c r="C91" i="1" l="1"/>
  <c r="D38" i="1" l="1"/>
  <c r="C38" i="1" s="1"/>
  <c r="C71" i="1" l="1"/>
  <c r="C60" i="1"/>
  <c r="E49" i="1"/>
  <c r="D27" i="1"/>
  <c r="C27" i="1" s="1"/>
  <c r="F51" i="1"/>
  <c r="F80" i="1"/>
  <c r="C44" i="1"/>
  <c r="D41" i="1"/>
  <c r="C41" i="1" s="1"/>
  <c r="D65" i="1"/>
  <c r="C65" i="1" s="1"/>
  <c r="C86" i="1"/>
  <c r="E83" i="1"/>
  <c r="E80" i="1"/>
  <c r="C80" i="1" s="1"/>
  <c r="D67" i="1"/>
  <c r="D59" i="1" s="1"/>
  <c r="D51" i="1" l="1"/>
  <c r="C52" i="1"/>
  <c r="D14" i="1"/>
  <c r="C14" i="1" s="1"/>
  <c r="C15" i="1"/>
  <c r="C59" i="1"/>
  <c r="C67" i="1"/>
  <c r="E82" i="1"/>
  <c r="C82" i="1" s="1"/>
  <c r="C83" i="1"/>
  <c r="E48" i="1"/>
  <c r="C49" i="1"/>
  <c r="E74" i="1"/>
  <c r="C74" i="1" s="1"/>
  <c r="C75" i="1"/>
  <c r="F83" i="1"/>
  <c r="F82" i="1" s="1"/>
  <c r="F79" i="1" s="1"/>
  <c r="F88" i="1" s="1"/>
  <c r="F96" i="1" s="1"/>
  <c r="C90" i="1"/>
  <c r="D26" i="1"/>
  <c r="C26" i="1" s="1"/>
  <c r="C70" i="1"/>
  <c r="E79" i="1" l="1"/>
  <c r="C79" i="1" s="1"/>
  <c r="E13" i="1"/>
  <c r="C48" i="1"/>
  <c r="D13" i="1"/>
  <c r="D88" i="1" s="1"/>
  <c r="D96" i="1" s="1"/>
  <c r="C89" i="1"/>
  <c r="E51" i="1"/>
  <c r="E88" i="1" l="1"/>
  <c r="C88" i="1" s="1"/>
  <c r="C13" i="1"/>
  <c r="C51" i="1"/>
  <c r="E96" i="1" l="1"/>
  <c r="C96" i="1" s="1"/>
</calcChain>
</file>

<file path=xl/sharedStrings.xml><?xml version="1.0" encoding="utf-8"?>
<sst xmlns="http://schemas.openxmlformats.org/spreadsheetml/2006/main" count="101" uniqueCount="99">
  <si>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</si>
  <si>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</si>
  <si>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</si>
  <si>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</si>
  <si>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</si>
  <si>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</si>
  <si>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</si>
  <si>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</si>
  <si>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</si>
  <si>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</si>
  <si>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</si>
  <si>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</si>
  <si>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</si>
  <si>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</si>
  <si>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</si>
  <si>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</si>
  <si>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Інші податки та збори</t>
  </si>
  <si>
    <t>Екологічний податок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</si>
  <si>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</si>
  <si>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</si>
  <si>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</si>
  <si>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</si>
  <si>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</si>
  <si>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Надходження коштів від відшкодування втрат сільськогосподарського і лісогосподарського виробництва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</si>
  <si>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</si>
  <si>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</si>
  <si>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</si>
  <si>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</si>
  <si>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пов'язане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</si>
  <si>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</si>
  <si>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</si>
  <si>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</si>
  <si>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</si>
  <si>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</si>
  <si>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</si>
  <si>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</si>
  <si>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</si>
  <si>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</si>
  <si>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</si>
  <si>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</si>
  <si>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</si>
  <si>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</si>
  <si>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Разом доходів</t>
  </si>
  <si>
    <t>Офіційні трансферти</t>
  </si>
  <si>
    <t>Від органів державного управління</t>
  </si>
  <si>
    <t>Секретар міської ради</t>
  </si>
  <si>
    <t>Податок на майно</t>
  </si>
  <si>
    <t>Плата за надання інших адміністративних послуг</t>
  </si>
  <si>
    <t>Податок та збір на доходи фізичних осіб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</si>
  <si>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</si>
  <si>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 xml:space="preserve">Податок на нерухоме майно, відмінне від земельної ділянки, сплачений фізичними особами, які є власниками об'єктів житлової нерухомості </t>
  </si>
  <si>
    <t xml:space="preserve">Податок на нерухоме майно, відмінне від земельної ділянки, сплачений фізичними особами, які є власниками об'єктів нежитлової нерухомості 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</si>
  <si>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</si>
  <si>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</si>
  <si>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</si>
  <si>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</si>
  <si>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</si>
  <si>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</si>
  <si>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</si>
  <si>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</si>
  <si>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Внутрішні податки на товари та послуги</t>
  </si>
  <si>
    <t>Плата за надання адміністративних послуг</t>
  </si>
  <si>
    <t xml:space="preserve">Адміністративний збір за державну реєстрацію речових прав на нерухоме майно та їх обтяжень </t>
  </si>
  <si>
    <t>Надходження бюджетних установ від додаткової (господарської) діяльності</t>
  </si>
  <si>
    <t xml:space="preserve"> Додаток 1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</si>
  <si>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</si>
  <si>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Освітня субвенція з державного бюджету місцевим бюджетам</t>
  </si>
  <si>
    <t>Акцизний податок з вироблених в Українi пiдакцизних товарiв  (Пальне)</t>
  </si>
  <si>
    <t>Акцизний податок з ввезених на митну територiю України пiдакцизних товарiв (Пальне)</t>
  </si>
  <si>
    <t>Збір за місця для паркування транспортних засобів, сплачений фізичними особами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</si>
  <si>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</si>
  <si>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Інші субвенції з місцевого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</si>
  <si>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</si>
  <si>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Субвенції з державного бюджету місцевим бюджетам</t>
  </si>
  <si>
    <t>Субвенції з місцевих бюджетів іншим місцевим бюджетам</t>
  </si>
  <si>
    <t>Усього</t>
  </si>
  <si>
    <t>у тому числі бюджет розвитку</t>
  </si>
  <si>
    <t>Субвенція з місцевого бюджету на здійснення переданих видатків у сфері освіти за рахунок коштів освітньої субвенції</t>
  </si>
  <si>
    <t>Найменування згідно з Класифікацією доходів бюджету</t>
  </si>
  <si>
    <t>усього</t>
  </si>
  <si>
    <t xml:space="preserve">ДОХОДИ </t>
  </si>
  <si>
    <t>(код бюджету)</t>
  </si>
  <si>
    <t>Усього доходів (без урахування міжбюджетних трансфертів)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</si>
  <si>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</si>
  <si>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</si>
  <si>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Плата за оренду майна бюджетних установ, що здійснюється відповідно до Закону України "Про оренду державного та комунального майна"</t>
  </si>
  <si>
    <t>Надходження від орендної плати за користування майновим комплексом та іншим майном, що перебуває в комунальній власності</t>
  </si>
  <si>
    <t xml:space="preserve"> 
Місцеві податки та збори, що сплачуються (перераховуються) згідно з Податковим кодексом України</t>
  </si>
  <si>
    <t>Віктор СИНИШИН</t>
  </si>
  <si>
    <t xml:space="preserve"> від __________2023 року   №_______</t>
  </si>
  <si>
    <t>бюджету Івано-Франківської міської територіальної громади на 2024 рік</t>
  </si>
  <si>
    <t>Податок на доходи фізичних осіб із доходів спеціалістів резидента Дія Сіті</t>
  </si>
  <si>
    <t xml:space="preserve">       0953300000       </t>
  </si>
  <si>
    <t>(грн)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</si>
  <si>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</si>
  <si>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Штрафні санкції, що застосовуються відповідно до Закону України 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</si>
  <si>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 xml:space="preserve">  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                                                                 </t>
  </si>
  <si>
    <t xml:space="preserve"> 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                                         </t>
  </si>
  <si>
    <t>до рішення ___ 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</si>
</sst>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Arial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9"/>
      <color indexed="8"/>
      <name val="Times New Roman Cyr"/>
      <charset val="204"/>
    </font>
    <font>
      <sz val="9"/>
      <color rgb="FF00000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3" borderId="0" applyNumberFormat="0" applyBorder="0" applyAlignment="0" applyProtection="0"/>
  </cellStyleXfs>
  <cellXfs count="66">
    <xf numFmtId="0" fontId="0" fillId="0" borderId="0" xfId="0"/>
    <xf numFmtId="3" fontId="3" fillId="2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1" fontId="2" fillId="2" borderId="1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wrapText="1"/>
    </xf>
    <xf numFmtId="1" fontId="3" fillId="2" borderId="5" xfId="0" applyNumberFormat="1" applyFont="1" applyFill="1" applyBorder="1" applyAlignment="1">
      <alignment horizontal="left"/>
    </xf>
    <xf numFmtId="0" fontId="3" fillId="2" borderId="7" xfId="0" applyFont="1" applyFill="1" applyBorder="1" applyAlignment="1">
      <alignment horizontal="left" wrapText="1"/>
    </xf>
    <xf numFmtId="3" fontId="3" fillId="2" borderId="4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center" wrapText="1"/>
    </xf>
    <xf numFmtId="1" fontId="3" fillId="2" borderId="6" xfId="0" applyNumberFormat="1" applyFont="1" applyFill="1" applyBorder="1" applyAlignment="1">
      <alignment horizontal="left"/>
    </xf>
    <xf numFmtId="0" fontId="3" fillId="2" borderId="8" xfId="1" applyFont="1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1" fontId="2" fillId="2" borderId="3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3" fontId="9" fillId="2" borderId="3" xfId="0" applyNumberFormat="1" applyFont="1" applyFill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1" fontId="3" fillId="2" borderId="11" xfId="0" applyNumberFormat="1" applyFont="1" applyFill="1" applyBorder="1" applyAlignment="1">
      <alignment horizontal="left"/>
    </xf>
    <xf numFmtId="0" fontId="10" fillId="2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left"/>
    </xf>
    <xf numFmtId="2" fontId="3" fillId="2" borderId="2" xfId="0" applyNumberFormat="1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1" fontId="2" fillId="2" borderId="9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left" wrapText="1"/>
    </xf>
    <xf numFmtId="3" fontId="2" fillId="2" borderId="10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1" fontId="3" fillId="2" borderId="7" xfId="0" applyNumberFormat="1" applyFont="1" applyFill="1" applyBorder="1" applyAlignment="1">
      <alignment horizontal="left"/>
    </xf>
    <xf numFmtId="0" fontId="3" fillId="2" borderId="12" xfId="0" applyFont="1" applyFill="1" applyBorder="1" applyAlignment="1">
      <alignment horizontal="left" wrapText="1"/>
    </xf>
    <xf numFmtId="1" fontId="8" fillId="2" borderId="6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2" applyFont="1" applyFill="1" applyAlignment="1">
      <alignment wrapText="1"/>
    </xf>
    <xf numFmtId="0" fontId="4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3">
    <cellStyle name="Нейтральный" xfId="2" builtinId="28"/>
    <cellStyle name="Обычный" xfId="0" builtinId="0"/>
    <cellStyle name="Обычный_Довідка та прогноз на 2009р.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481/95-%D0%B2%D1%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F98"/>
  <sheetViews>
    <sheetView tabSelected="1" zoomScale="110" zoomScaleNormal="110" zoomScaleSheetLayoutView="110" workbookViewId="0">
      <selection activeCell="D2" sqref="D2:F2"/>
    </sheetView>
  </sheetViews>
  <sheetFormatPr defaultColWidth="10.1640625" defaultRowHeight="11.45" customHeight="1" x14ac:dyDescent="0.2"/>
  <cols>
    <col min="1" max="1" width="12" style="2" customWidth="1"/>
    <col min="2" max="2" width="68.33203125" style="2" customWidth="1"/>
    <col min="3" max="6" width="18.83203125" style="2" customWidth="1"/>
    <col min="7" max="16384" width="10.1640625" style="3"/>
  </cols>
  <sheetData>
    <row r="1" spans="1:6" ht="13.5" customHeight="1" x14ac:dyDescent="0.2">
      <c r="D1" s="55" t="s">
        <v>64</v>
      </c>
      <c r="E1" s="55"/>
      <c r="F1" s="55"/>
    </row>
    <row r="2" spans="1:6" ht="12" customHeight="1" x14ac:dyDescent="0.2">
      <c r="D2" s="55" t="s">
        <v>98</v>
      </c>
      <c r="E2" s="55"/>
      <c r="F2" s="55"/>
    </row>
    <row r="3" spans="1:6" ht="11.45" customHeight="1" x14ac:dyDescent="0.2">
      <c r="D3" s="55" t="s">
        <v>89</v>
      </c>
      <c r="E3" s="55"/>
      <c r="F3" s="55"/>
    </row>
    <row r="4" spans="1:6" ht="12" x14ac:dyDescent="0.2"/>
    <row r="5" spans="1:6" ht="15.75" x14ac:dyDescent="0.2">
      <c r="A5" s="60" t="s">
        <v>80</v>
      </c>
      <c r="B5" s="60"/>
      <c r="C5" s="60"/>
      <c r="D5" s="60"/>
      <c r="E5" s="60"/>
      <c r="F5" s="60"/>
    </row>
    <row r="6" spans="1:6" ht="12.75" customHeight="1" x14ac:dyDescent="0.2">
      <c r="A6" s="60" t="s">
        <v>90</v>
      </c>
      <c r="B6" s="60"/>
      <c r="C6" s="60"/>
      <c r="D6" s="60"/>
      <c r="E6" s="60"/>
      <c r="F6" s="60"/>
    </row>
    <row r="7" spans="1:6" ht="13.5" customHeight="1" x14ac:dyDescent="0.2">
      <c r="A7" s="64" t="s">
        <v>92</v>
      </c>
      <c r="B7" s="64"/>
      <c r="C7" s="64"/>
      <c r="D7" s="64"/>
      <c r="E7" s="64"/>
      <c r="F7" s="64"/>
    </row>
    <row r="8" spans="1:6" ht="12" customHeight="1" x14ac:dyDescent="0.2">
      <c r="A8" s="65" t="s">
        <v>81</v>
      </c>
      <c r="B8" s="65"/>
      <c r="C8" s="65"/>
      <c r="D8" s="65"/>
      <c r="E8" s="65"/>
      <c r="F8" s="65"/>
    </row>
    <row r="9" spans="1:6" ht="11.1" customHeight="1" x14ac:dyDescent="0.2">
      <c r="F9" s="4" t="s">
        <v>93</v>
      </c>
    </row>
    <row r="10" spans="1:6" ht="16.5" customHeight="1" x14ac:dyDescent="0.2">
      <c r="A10" s="61" t="s">
        <v>0</v>
      </c>
      <c r="B10" s="61" t="s">
        <v>78</v>
      </c>
      <c r="C10" s="62" t="s">
        <v>75</v>
      </c>
      <c r="D10" s="61" t="s">
        <v>1</v>
      </c>
      <c r="E10" s="61" t="s">
        <v>2</v>
      </c>
      <c r="F10" s="61"/>
    </row>
    <row r="11" spans="1:6" ht="29.25" customHeight="1" x14ac:dyDescent="0.2">
      <c r="A11" s="61"/>
      <c r="B11" s="61"/>
      <c r="C11" s="63"/>
      <c r="D11" s="61"/>
      <c r="E11" s="41" t="s">
        <v>79</v>
      </c>
      <c r="F11" s="41" t="s">
        <v>76</v>
      </c>
    </row>
    <row r="12" spans="1:6" ht="12.75" customHeight="1" x14ac:dyDescent="0.2">
      <c r="A12" s="41">
        <v>1</v>
      </c>
      <c r="B12" s="53">
        <v>2</v>
      </c>
      <c r="C12" s="42">
        <v>3</v>
      </c>
      <c r="D12" s="41">
        <v>4</v>
      </c>
      <c r="E12" s="41">
        <v>5</v>
      </c>
      <c r="F12" s="41">
        <v>6</v>
      </c>
    </row>
    <row r="13" spans="1:6" s="8" customFormat="1" ht="14.25" x14ac:dyDescent="0.2">
      <c r="A13" s="30">
        <v>10000000</v>
      </c>
      <c r="B13" s="31" t="s">
        <v>3</v>
      </c>
      <c r="C13" s="34">
        <f>D13+E13</f>
        <v>3518457000</v>
      </c>
      <c r="D13" s="33">
        <f>D14+D21+D26+D48</f>
        <v>3518327000</v>
      </c>
      <c r="E13" s="33">
        <f>E14+E24+E26+E48</f>
        <v>130000</v>
      </c>
      <c r="F13" s="33"/>
    </row>
    <row r="14" spans="1:6" s="8" customFormat="1" ht="24" x14ac:dyDescent="0.2">
      <c r="A14" s="5">
        <v>11000000</v>
      </c>
      <c r="B14" s="9" t="s">
        <v>4</v>
      </c>
      <c r="C14" s="6">
        <f t="shared" ref="C14:C15" si="0">D14+E14</f>
        <v>2254800000</v>
      </c>
      <c r="D14" s="7">
        <f>D15+D20</f>
        <v>2254800000</v>
      </c>
      <c r="E14" s="7"/>
      <c r="F14" s="7"/>
    </row>
    <row r="15" spans="1:6" s="8" customFormat="1" ht="12" x14ac:dyDescent="0.2">
      <c r="A15" s="5">
        <v>11010000</v>
      </c>
      <c r="B15" s="9" t="s">
        <v>48</v>
      </c>
      <c r="C15" s="6">
        <f t="shared" si="0"/>
        <v>2253800000</v>
      </c>
      <c r="D15" s="7">
        <f>D16+D17+D18+D19</f>
        <v>2253800000</v>
      </c>
      <c r="E15" s="7"/>
      <c r="F15" s="7"/>
    </row>
    <row r="16" spans="1:6" ht="24" x14ac:dyDescent="0.2">
      <c r="A16" s="10">
        <v>11010100</v>
      </c>
      <c r="B16" s="11" t="s">
        <v>5</v>
      </c>
      <c r="C16" s="12">
        <f>D16+E16</f>
        <v>2133800000</v>
      </c>
      <c r="D16" s="1">
        <v>2133800000</v>
      </c>
      <c r="E16" s="1"/>
      <c r="F16" s="1"/>
    </row>
    <row r="17" spans="1:6" ht="24" x14ac:dyDescent="0.2">
      <c r="A17" s="10">
        <v>11010400</v>
      </c>
      <c r="B17" s="11" t="s">
        <v>6</v>
      </c>
      <c r="C17" s="12">
        <f t="shared" ref="C17:C20" si="1">D17+E17</f>
        <v>45000000</v>
      </c>
      <c r="D17" s="1">
        <v>45000000</v>
      </c>
      <c r="E17" s="1"/>
      <c r="F17" s="1"/>
    </row>
    <row r="18" spans="1:6" ht="24" x14ac:dyDescent="0.2">
      <c r="A18" s="10">
        <v>11010500</v>
      </c>
      <c r="B18" s="11" t="s">
        <v>7</v>
      </c>
      <c r="C18" s="12">
        <f t="shared" si="1"/>
        <v>65000000</v>
      </c>
      <c r="D18" s="1">
        <v>65000000</v>
      </c>
      <c r="E18" s="1"/>
      <c r="F18" s="1"/>
    </row>
    <row r="19" spans="1:6" ht="12" x14ac:dyDescent="0.2">
      <c r="A19" s="13">
        <v>11011200</v>
      </c>
      <c r="B19" s="14" t="s">
        <v>91</v>
      </c>
      <c r="C19" s="12">
        <f t="shared" si="1"/>
        <v>10000000</v>
      </c>
      <c r="D19" s="15">
        <v>10000000</v>
      </c>
      <c r="E19" s="1"/>
      <c r="F19" s="1"/>
    </row>
    <row r="20" spans="1:6" ht="24" x14ac:dyDescent="0.2">
      <c r="A20" s="13">
        <v>11020200</v>
      </c>
      <c r="B20" s="14" t="s">
        <v>8</v>
      </c>
      <c r="C20" s="12">
        <f t="shared" si="1"/>
        <v>1000000</v>
      </c>
      <c r="D20" s="15">
        <v>1000000</v>
      </c>
      <c r="E20" s="1"/>
      <c r="F20" s="1"/>
    </row>
    <row r="21" spans="1:6" s="8" customFormat="1" ht="12" x14ac:dyDescent="0.2">
      <c r="A21" s="28">
        <v>14000000</v>
      </c>
      <c r="B21" s="29" t="s">
        <v>60</v>
      </c>
      <c r="C21" s="16">
        <f>D21+E21</f>
        <v>374000000</v>
      </c>
      <c r="D21" s="17">
        <f>D24+D22+D23+D25</f>
        <v>374000000</v>
      </c>
      <c r="E21" s="7"/>
      <c r="F21" s="7"/>
    </row>
    <row r="22" spans="1:6" ht="12" x14ac:dyDescent="0.2">
      <c r="A22" s="43">
        <v>14021900</v>
      </c>
      <c r="B22" s="44" t="s">
        <v>67</v>
      </c>
      <c r="C22" s="18">
        <f t="shared" ref="C22:C83" si="2">D22+E22</f>
        <v>15000000</v>
      </c>
      <c r="D22" s="15">
        <v>15000000</v>
      </c>
      <c r="E22" s="1"/>
      <c r="F22" s="1"/>
    </row>
    <row r="23" spans="1:6" ht="24" x14ac:dyDescent="0.2">
      <c r="A23" s="43">
        <v>14031900</v>
      </c>
      <c r="B23" s="44" t="s">
        <v>68</v>
      </c>
      <c r="C23" s="18">
        <f t="shared" si="2"/>
        <v>56000000</v>
      </c>
      <c r="D23" s="15">
        <v>56000000</v>
      </c>
      <c r="E23" s="1"/>
      <c r="F23" s="1"/>
    </row>
    <row r="24" spans="1:6" ht="64.5" customHeight="1" x14ac:dyDescent="0.2">
      <c r="A24" s="19">
        <v>14040100</v>
      </c>
      <c r="B24" s="20" t="s">
        <v>97</v>
      </c>
      <c r="C24" s="18">
        <f t="shared" si="2"/>
        <v>209000000</v>
      </c>
      <c r="D24" s="15">
        <v>209000000</v>
      </c>
      <c r="E24" s="1"/>
      <c r="F24" s="1"/>
    </row>
    <row r="25" spans="1:6" ht="36" x14ac:dyDescent="0.2">
      <c r="A25" s="39">
        <v>14040200</v>
      </c>
      <c r="B25" s="20" t="s">
        <v>96</v>
      </c>
      <c r="C25" s="18">
        <f t="shared" si="2"/>
        <v>94000000</v>
      </c>
      <c r="D25" s="15">
        <v>94000000</v>
      </c>
      <c r="E25" s="1"/>
      <c r="F25" s="1"/>
    </row>
    <row r="26" spans="1:6" s="8" customFormat="1" ht="30" customHeight="1" x14ac:dyDescent="0.2">
      <c r="A26" s="5">
        <v>18000000</v>
      </c>
      <c r="B26" s="21" t="s">
        <v>87</v>
      </c>
      <c r="C26" s="16">
        <f t="shared" si="2"/>
        <v>889527000</v>
      </c>
      <c r="D26" s="17">
        <f>D27+D38+D41+D44</f>
        <v>889527000</v>
      </c>
      <c r="E26" s="7"/>
      <c r="F26" s="7"/>
    </row>
    <row r="27" spans="1:6" s="8" customFormat="1" ht="12" x14ac:dyDescent="0.2">
      <c r="A27" s="5">
        <v>18010000</v>
      </c>
      <c r="B27" s="9" t="s">
        <v>46</v>
      </c>
      <c r="C27" s="16">
        <f t="shared" si="2"/>
        <v>371727000</v>
      </c>
      <c r="D27" s="7">
        <f>D28+D29+D30+D31+D32+D33+D34+D35+D36+D37</f>
        <v>371727000</v>
      </c>
      <c r="E27" s="7"/>
      <c r="F27" s="7"/>
    </row>
    <row r="28" spans="1:6" ht="24" x14ac:dyDescent="0.2">
      <c r="A28" s="10">
        <v>18010100</v>
      </c>
      <c r="B28" s="11" t="s">
        <v>49</v>
      </c>
      <c r="C28" s="18">
        <f t="shared" si="2"/>
        <v>600000</v>
      </c>
      <c r="D28" s="1">
        <v>600000</v>
      </c>
      <c r="E28" s="1"/>
      <c r="F28" s="1"/>
    </row>
    <row r="29" spans="1:6" ht="24" x14ac:dyDescent="0.2">
      <c r="A29" s="10">
        <v>18010200</v>
      </c>
      <c r="B29" s="11" t="s">
        <v>50</v>
      </c>
      <c r="C29" s="18">
        <f t="shared" si="2"/>
        <v>32000000</v>
      </c>
      <c r="D29" s="1">
        <v>32000000</v>
      </c>
      <c r="E29" s="1"/>
      <c r="F29" s="1"/>
    </row>
    <row r="30" spans="1:6" ht="24" x14ac:dyDescent="0.2">
      <c r="A30" s="10">
        <v>18010300</v>
      </c>
      <c r="B30" s="11" t="s">
        <v>51</v>
      </c>
      <c r="C30" s="18">
        <f t="shared" si="2"/>
        <v>42500000</v>
      </c>
      <c r="D30" s="1">
        <v>42500000</v>
      </c>
      <c r="E30" s="1"/>
      <c r="F30" s="1"/>
    </row>
    <row r="31" spans="1:6" ht="24" x14ac:dyDescent="0.2">
      <c r="A31" s="10">
        <v>18010400</v>
      </c>
      <c r="B31" s="11" t="s">
        <v>52</v>
      </c>
      <c r="C31" s="18">
        <f t="shared" si="2"/>
        <v>62000000</v>
      </c>
      <c r="D31" s="1">
        <v>62000000</v>
      </c>
      <c r="E31" s="1"/>
      <c r="F31" s="1"/>
    </row>
    <row r="32" spans="1:6" ht="12" x14ac:dyDescent="0.2">
      <c r="A32" s="10">
        <v>18010500</v>
      </c>
      <c r="B32" s="11" t="s">
        <v>9</v>
      </c>
      <c r="C32" s="18">
        <f t="shared" si="2"/>
        <v>92000000</v>
      </c>
      <c r="D32" s="1">
        <v>92000000</v>
      </c>
      <c r="E32" s="1"/>
      <c r="F32" s="1"/>
    </row>
    <row r="33" spans="1:6" ht="12" x14ac:dyDescent="0.2">
      <c r="A33" s="10">
        <v>18010600</v>
      </c>
      <c r="B33" s="11" t="s">
        <v>10</v>
      </c>
      <c r="C33" s="18">
        <f t="shared" si="2"/>
        <v>116000000</v>
      </c>
      <c r="D33" s="1">
        <v>116000000</v>
      </c>
      <c r="E33" s="1"/>
      <c r="F33" s="1"/>
    </row>
    <row r="34" spans="1:6" ht="12" x14ac:dyDescent="0.2">
      <c r="A34" s="10">
        <v>18010700</v>
      </c>
      <c r="B34" s="11" t="s">
        <v>11</v>
      </c>
      <c r="C34" s="18">
        <f t="shared" si="2"/>
        <v>16500000</v>
      </c>
      <c r="D34" s="1">
        <v>16500000</v>
      </c>
      <c r="E34" s="1"/>
      <c r="F34" s="1"/>
    </row>
    <row r="35" spans="1:6" ht="12" x14ac:dyDescent="0.2">
      <c r="A35" s="10">
        <v>18010900</v>
      </c>
      <c r="B35" s="11" t="s">
        <v>12</v>
      </c>
      <c r="C35" s="18">
        <f t="shared" si="2"/>
        <v>8600000</v>
      </c>
      <c r="D35" s="1">
        <v>8600000</v>
      </c>
      <c r="E35" s="1"/>
      <c r="F35" s="1"/>
    </row>
    <row r="36" spans="1:6" ht="12" x14ac:dyDescent="0.2">
      <c r="A36" s="10">
        <v>18011000</v>
      </c>
      <c r="B36" s="11" t="s">
        <v>53</v>
      </c>
      <c r="C36" s="18">
        <f t="shared" si="2"/>
        <v>1100000</v>
      </c>
      <c r="D36" s="1">
        <v>1100000</v>
      </c>
      <c r="E36" s="1"/>
      <c r="F36" s="1"/>
    </row>
    <row r="37" spans="1:6" ht="12" x14ac:dyDescent="0.2">
      <c r="A37" s="10">
        <v>18011100</v>
      </c>
      <c r="B37" s="11" t="s">
        <v>54</v>
      </c>
      <c r="C37" s="18">
        <f t="shared" si="2"/>
        <v>427000</v>
      </c>
      <c r="D37" s="1">
        <v>427000</v>
      </c>
      <c r="E37" s="1"/>
      <c r="F37" s="1"/>
    </row>
    <row r="38" spans="1:6" s="8" customFormat="1" ht="12" x14ac:dyDescent="0.2">
      <c r="A38" s="5">
        <v>18020000</v>
      </c>
      <c r="B38" s="9" t="s">
        <v>55</v>
      </c>
      <c r="C38" s="16">
        <f t="shared" si="2"/>
        <v>5550000</v>
      </c>
      <c r="D38" s="7">
        <f>D39+D40</f>
        <v>5550000</v>
      </c>
      <c r="E38" s="7"/>
      <c r="F38" s="7"/>
    </row>
    <row r="39" spans="1:6" ht="24" x14ac:dyDescent="0.2">
      <c r="A39" s="10">
        <v>18020100</v>
      </c>
      <c r="B39" s="11" t="s">
        <v>56</v>
      </c>
      <c r="C39" s="18">
        <f t="shared" si="2"/>
        <v>3710000</v>
      </c>
      <c r="D39" s="1">
        <v>3710000</v>
      </c>
      <c r="E39" s="1"/>
      <c r="F39" s="1"/>
    </row>
    <row r="40" spans="1:6" ht="24" x14ac:dyDescent="0.2">
      <c r="A40" s="10">
        <v>18020200</v>
      </c>
      <c r="B40" s="22" t="s">
        <v>69</v>
      </c>
      <c r="C40" s="18">
        <f t="shared" si="2"/>
        <v>1840000</v>
      </c>
      <c r="D40" s="1">
        <v>1840000</v>
      </c>
      <c r="E40" s="1"/>
      <c r="F40" s="1"/>
    </row>
    <row r="41" spans="1:6" s="8" customFormat="1" ht="12" x14ac:dyDescent="0.2">
      <c r="A41" s="5">
        <v>18030000</v>
      </c>
      <c r="B41" s="9" t="s">
        <v>57</v>
      </c>
      <c r="C41" s="16">
        <f t="shared" si="2"/>
        <v>2250000</v>
      </c>
      <c r="D41" s="7">
        <f>D42+D43</f>
        <v>2250000</v>
      </c>
      <c r="E41" s="7"/>
      <c r="F41" s="7"/>
    </row>
    <row r="42" spans="1:6" ht="12" x14ac:dyDescent="0.2">
      <c r="A42" s="10">
        <v>18030100</v>
      </c>
      <c r="B42" s="11" t="s">
        <v>58</v>
      </c>
      <c r="C42" s="18">
        <f t="shared" si="2"/>
        <v>1250000</v>
      </c>
      <c r="D42" s="1">
        <v>1250000</v>
      </c>
      <c r="E42" s="1"/>
      <c r="F42" s="1"/>
    </row>
    <row r="43" spans="1:6" ht="12" x14ac:dyDescent="0.2">
      <c r="A43" s="10">
        <v>18030200</v>
      </c>
      <c r="B43" s="11" t="s">
        <v>59</v>
      </c>
      <c r="C43" s="18">
        <f t="shared" si="2"/>
        <v>1000000</v>
      </c>
      <c r="D43" s="1">
        <v>1000000</v>
      </c>
      <c r="E43" s="1"/>
      <c r="F43" s="1"/>
    </row>
    <row r="44" spans="1:6" s="8" customFormat="1" ht="12" x14ac:dyDescent="0.2">
      <c r="A44" s="5">
        <v>18050000</v>
      </c>
      <c r="B44" s="9" t="s">
        <v>13</v>
      </c>
      <c r="C44" s="16">
        <f t="shared" si="2"/>
        <v>510000000</v>
      </c>
      <c r="D44" s="7">
        <f>D45+D46+D47</f>
        <v>510000000</v>
      </c>
      <c r="E44" s="7"/>
      <c r="F44" s="7"/>
    </row>
    <row r="45" spans="1:6" ht="12" x14ac:dyDescent="0.2">
      <c r="A45" s="10">
        <v>18050300</v>
      </c>
      <c r="B45" s="11" t="s">
        <v>14</v>
      </c>
      <c r="C45" s="18">
        <f t="shared" si="2"/>
        <v>87000000</v>
      </c>
      <c r="D45" s="1">
        <v>87000000</v>
      </c>
      <c r="E45" s="1"/>
      <c r="F45" s="1"/>
    </row>
    <row r="46" spans="1:6" ht="12" x14ac:dyDescent="0.2">
      <c r="A46" s="10">
        <v>18050400</v>
      </c>
      <c r="B46" s="11" t="s">
        <v>15</v>
      </c>
      <c r="C46" s="18">
        <f t="shared" si="2"/>
        <v>422200000</v>
      </c>
      <c r="D46" s="1">
        <v>422200000</v>
      </c>
      <c r="E46" s="1"/>
      <c r="F46" s="1"/>
    </row>
    <row r="47" spans="1:6" ht="36" x14ac:dyDescent="0.2">
      <c r="A47" s="10">
        <v>18050500</v>
      </c>
      <c r="B47" s="11" t="s">
        <v>83</v>
      </c>
      <c r="C47" s="18">
        <f t="shared" si="2"/>
        <v>800000</v>
      </c>
      <c r="D47" s="1">
        <v>800000</v>
      </c>
      <c r="E47" s="1"/>
      <c r="F47" s="1"/>
    </row>
    <row r="48" spans="1:6" s="8" customFormat="1" ht="12" x14ac:dyDescent="0.2">
      <c r="A48" s="5">
        <v>19000000</v>
      </c>
      <c r="B48" s="9" t="s">
        <v>16</v>
      </c>
      <c r="C48" s="16">
        <f t="shared" si="2"/>
        <v>130000</v>
      </c>
      <c r="D48" s="7"/>
      <c r="E48" s="7">
        <f t="shared" ref="E48:E49" si="3">E49</f>
        <v>130000</v>
      </c>
      <c r="F48" s="7"/>
    </row>
    <row r="49" spans="1:6" ht="12" x14ac:dyDescent="0.2">
      <c r="A49" s="10">
        <v>19010000</v>
      </c>
      <c r="B49" s="11" t="s">
        <v>17</v>
      </c>
      <c r="C49" s="18">
        <f t="shared" si="2"/>
        <v>130000</v>
      </c>
      <c r="D49" s="1"/>
      <c r="E49" s="1">
        <f t="shared" si="3"/>
        <v>130000</v>
      </c>
      <c r="F49" s="1"/>
    </row>
    <row r="50" spans="1:6" ht="36" x14ac:dyDescent="0.2">
      <c r="A50" s="10">
        <v>19010100</v>
      </c>
      <c r="B50" s="11" t="s">
        <v>84</v>
      </c>
      <c r="C50" s="18">
        <f t="shared" si="2"/>
        <v>130000</v>
      </c>
      <c r="D50" s="1"/>
      <c r="E50" s="1">
        <v>130000</v>
      </c>
      <c r="F50" s="1"/>
    </row>
    <row r="51" spans="1:6" s="8" customFormat="1" ht="14.25" x14ac:dyDescent="0.2">
      <c r="A51" s="30">
        <v>20000000</v>
      </c>
      <c r="B51" s="31" t="s">
        <v>18</v>
      </c>
      <c r="C51" s="32">
        <f t="shared" si="2"/>
        <v>173517000</v>
      </c>
      <c r="D51" s="33">
        <f>D52+D59+D70+D74</f>
        <v>90940000</v>
      </c>
      <c r="E51" s="33">
        <f>E52+E59+E70+E74</f>
        <v>82577000</v>
      </c>
      <c r="F51" s="33">
        <f>F52+F59+F70+F74</f>
        <v>0</v>
      </c>
    </row>
    <row r="52" spans="1:6" s="8" customFormat="1" ht="12" x14ac:dyDescent="0.2">
      <c r="A52" s="5">
        <v>21000000</v>
      </c>
      <c r="B52" s="9" t="s">
        <v>19</v>
      </c>
      <c r="C52" s="16">
        <f t="shared" si="2"/>
        <v>18340000</v>
      </c>
      <c r="D52" s="7">
        <f>D53+D55+D56+D58+D54+D57</f>
        <v>18240000</v>
      </c>
      <c r="E52" s="7">
        <f>E53+E55+E56+E58</f>
        <v>100000</v>
      </c>
      <c r="F52" s="7"/>
    </row>
    <row r="53" spans="1:6" ht="24" x14ac:dyDescent="0.2">
      <c r="A53" s="10">
        <v>21010300</v>
      </c>
      <c r="B53" s="11" t="s">
        <v>20</v>
      </c>
      <c r="C53" s="18">
        <f t="shared" si="2"/>
        <v>1000</v>
      </c>
      <c r="D53" s="1">
        <v>1000</v>
      </c>
      <c r="E53" s="1"/>
      <c r="F53" s="1"/>
    </row>
    <row r="54" spans="1:6" ht="12" x14ac:dyDescent="0.2">
      <c r="A54" s="10">
        <v>21080500</v>
      </c>
      <c r="B54" s="11" t="s">
        <v>21</v>
      </c>
      <c r="C54" s="18">
        <f t="shared" si="2"/>
        <v>239000</v>
      </c>
      <c r="D54" s="1">
        <v>239000</v>
      </c>
      <c r="E54" s="1"/>
      <c r="F54" s="1"/>
    </row>
    <row r="55" spans="1:6" ht="12" x14ac:dyDescent="0.2">
      <c r="A55" s="10">
        <v>21081100</v>
      </c>
      <c r="B55" s="11" t="s">
        <v>22</v>
      </c>
      <c r="C55" s="18">
        <f t="shared" si="2"/>
        <v>14000000</v>
      </c>
      <c r="D55" s="1">
        <v>14000000</v>
      </c>
      <c r="E55" s="1"/>
      <c r="F55" s="1"/>
    </row>
    <row r="56" spans="1:6" ht="52.5" customHeight="1" x14ac:dyDescent="0.2">
      <c r="A56" s="10">
        <v>21081500</v>
      </c>
      <c r="B56" s="54" t="s">
        <v>95</v>
      </c>
      <c r="C56" s="18">
        <f t="shared" si="2"/>
        <v>2800000</v>
      </c>
      <c r="D56" s="1">
        <v>2800000</v>
      </c>
      <c r="E56" s="1"/>
      <c r="F56" s="1"/>
    </row>
    <row r="57" spans="1:6" ht="28.5" customHeight="1" x14ac:dyDescent="0.2">
      <c r="A57" s="10">
        <v>21081800</v>
      </c>
      <c r="B57" s="11" t="s">
        <v>94</v>
      </c>
      <c r="C57" s="18">
        <f t="shared" si="2"/>
        <v>1200000</v>
      </c>
      <c r="D57" s="1">
        <v>1200000</v>
      </c>
      <c r="E57" s="1"/>
      <c r="F57" s="1"/>
    </row>
    <row r="58" spans="1:6" ht="24" x14ac:dyDescent="0.2">
      <c r="A58" s="10">
        <v>21110000</v>
      </c>
      <c r="B58" s="11" t="s">
        <v>23</v>
      </c>
      <c r="C58" s="18">
        <f t="shared" si="2"/>
        <v>100000</v>
      </c>
      <c r="D58" s="1"/>
      <c r="E58" s="1">
        <v>100000</v>
      </c>
      <c r="F58" s="1"/>
    </row>
    <row r="59" spans="1:6" s="8" customFormat="1" ht="24" x14ac:dyDescent="0.2">
      <c r="A59" s="5">
        <v>22000000</v>
      </c>
      <c r="B59" s="9" t="s">
        <v>24</v>
      </c>
      <c r="C59" s="16">
        <f t="shared" si="2"/>
        <v>62200000</v>
      </c>
      <c r="D59" s="7">
        <f>D61+D62+D63+D66+D67+D64</f>
        <v>62200000</v>
      </c>
      <c r="E59" s="7"/>
      <c r="F59" s="7"/>
    </row>
    <row r="60" spans="1:6" s="8" customFormat="1" ht="12" x14ac:dyDescent="0.2">
      <c r="A60" s="5">
        <v>22010000</v>
      </c>
      <c r="B60" s="9" t="s">
        <v>61</v>
      </c>
      <c r="C60" s="16">
        <f t="shared" si="2"/>
        <v>32300000</v>
      </c>
      <c r="D60" s="7">
        <f>D61+D62+D63+D64</f>
        <v>32300000</v>
      </c>
      <c r="E60" s="7"/>
      <c r="F60" s="7"/>
    </row>
    <row r="61" spans="1:6" ht="29.25" customHeight="1" x14ac:dyDescent="0.2">
      <c r="A61" s="10">
        <v>22010300</v>
      </c>
      <c r="B61" s="11" t="s">
        <v>65</v>
      </c>
      <c r="C61" s="18">
        <f t="shared" si="2"/>
        <v>1000000</v>
      </c>
      <c r="D61" s="1">
        <v>1000000</v>
      </c>
      <c r="E61" s="1"/>
      <c r="F61" s="1"/>
    </row>
    <row r="62" spans="1:6" ht="12" x14ac:dyDescent="0.2">
      <c r="A62" s="10">
        <v>22012500</v>
      </c>
      <c r="B62" s="11" t="s">
        <v>47</v>
      </c>
      <c r="C62" s="18">
        <f t="shared" si="2"/>
        <v>30000000</v>
      </c>
      <c r="D62" s="1">
        <v>30000000</v>
      </c>
      <c r="E62" s="1"/>
      <c r="F62" s="1"/>
    </row>
    <row r="63" spans="1:6" ht="24" x14ac:dyDescent="0.2">
      <c r="A63" s="10">
        <v>22012600</v>
      </c>
      <c r="B63" s="23" t="s">
        <v>62</v>
      </c>
      <c r="C63" s="18">
        <f t="shared" si="2"/>
        <v>1200000</v>
      </c>
      <c r="D63" s="1">
        <v>1200000</v>
      </c>
      <c r="E63" s="1"/>
      <c r="F63" s="1"/>
    </row>
    <row r="64" spans="1:6" ht="63.75" customHeight="1" x14ac:dyDescent="0.2">
      <c r="A64" s="10">
        <v>22012900</v>
      </c>
      <c r="B64" s="45" t="s">
        <v>72</v>
      </c>
      <c r="C64" s="18">
        <f t="shared" si="2"/>
        <v>100000</v>
      </c>
      <c r="D64" s="1">
        <v>100000</v>
      </c>
      <c r="E64" s="1"/>
      <c r="F64" s="1"/>
    </row>
    <row r="65" spans="1:6" s="8" customFormat="1" ht="24" x14ac:dyDescent="0.2">
      <c r="A65" s="5">
        <v>22080000</v>
      </c>
      <c r="B65" s="9" t="s">
        <v>25</v>
      </c>
      <c r="C65" s="16">
        <f t="shared" si="2"/>
        <v>29100000</v>
      </c>
      <c r="D65" s="7">
        <f>D66</f>
        <v>29100000</v>
      </c>
      <c r="E65" s="7"/>
      <c r="F65" s="7"/>
    </row>
    <row r="66" spans="1:6" ht="24" x14ac:dyDescent="0.2">
      <c r="A66" s="10">
        <v>22080400</v>
      </c>
      <c r="B66" s="11" t="s">
        <v>86</v>
      </c>
      <c r="C66" s="18">
        <f t="shared" si="2"/>
        <v>29100000</v>
      </c>
      <c r="D66" s="1">
        <v>29100000</v>
      </c>
      <c r="E66" s="1"/>
      <c r="F66" s="1"/>
    </row>
    <row r="67" spans="1:6" s="8" customFormat="1" ht="12" x14ac:dyDescent="0.2">
      <c r="A67" s="5">
        <v>22090000</v>
      </c>
      <c r="B67" s="9" t="s">
        <v>26</v>
      </c>
      <c r="C67" s="16">
        <f t="shared" si="2"/>
        <v>800000</v>
      </c>
      <c r="D67" s="7">
        <f>D68+D69</f>
        <v>800000</v>
      </c>
      <c r="E67" s="7"/>
      <c r="F67" s="7"/>
    </row>
    <row r="68" spans="1:6" ht="30" customHeight="1" x14ac:dyDescent="0.2">
      <c r="A68" s="10">
        <v>22090100</v>
      </c>
      <c r="B68" s="11" t="s">
        <v>27</v>
      </c>
      <c r="C68" s="18">
        <f t="shared" si="2"/>
        <v>700000</v>
      </c>
      <c r="D68" s="1">
        <v>700000</v>
      </c>
      <c r="E68" s="1"/>
      <c r="F68" s="1"/>
    </row>
    <row r="69" spans="1:6" ht="24" x14ac:dyDescent="0.2">
      <c r="A69" s="10">
        <v>22090400</v>
      </c>
      <c r="B69" s="11" t="s">
        <v>28</v>
      </c>
      <c r="C69" s="18">
        <f t="shared" si="2"/>
        <v>100000</v>
      </c>
      <c r="D69" s="1">
        <v>100000</v>
      </c>
      <c r="E69" s="1"/>
      <c r="F69" s="1"/>
    </row>
    <row r="70" spans="1:6" s="8" customFormat="1" ht="12" x14ac:dyDescent="0.2">
      <c r="A70" s="5">
        <v>24000000</v>
      </c>
      <c r="B70" s="9" t="s">
        <v>29</v>
      </c>
      <c r="C70" s="16">
        <f t="shared" si="2"/>
        <v>10500000</v>
      </c>
      <c r="D70" s="7">
        <f>D71</f>
        <v>10500000</v>
      </c>
      <c r="E70" s="7">
        <f>E71</f>
        <v>0</v>
      </c>
      <c r="F70" s="7">
        <f>F71</f>
        <v>0</v>
      </c>
    </row>
    <row r="71" spans="1:6" s="8" customFormat="1" ht="12" x14ac:dyDescent="0.2">
      <c r="A71" s="5">
        <v>24060000</v>
      </c>
      <c r="B71" s="9" t="s">
        <v>21</v>
      </c>
      <c r="C71" s="16">
        <f t="shared" si="2"/>
        <v>10500000</v>
      </c>
      <c r="D71" s="7">
        <f>D72+D73</f>
        <v>10500000</v>
      </c>
      <c r="E71" s="7">
        <f>E72+E73</f>
        <v>0</v>
      </c>
      <c r="F71" s="7"/>
    </row>
    <row r="72" spans="1:6" ht="12" x14ac:dyDescent="0.2">
      <c r="A72" s="10">
        <v>24060300</v>
      </c>
      <c r="B72" s="11" t="s">
        <v>21</v>
      </c>
      <c r="C72" s="18">
        <f t="shared" si="2"/>
        <v>8000000</v>
      </c>
      <c r="D72" s="1">
        <v>8000000</v>
      </c>
      <c r="E72" s="1"/>
      <c r="F72" s="1"/>
    </row>
    <row r="73" spans="1:6" ht="90" customHeight="1" x14ac:dyDescent="0.2">
      <c r="A73" s="10">
        <v>24062200</v>
      </c>
      <c r="B73" s="23" t="s">
        <v>70</v>
      </c>
      <c r="C73" s="18">
        <f t="shared" si="2"/>
        <v>2500000</v>
      </c>
      <c r="D73" s="15">
        <v>2500000</v>
      </c>
      <c r="E73" s="1"/>
      <c r="F73" s="1"/>
    </row>
    <row r="74" spans="1:6" s="8" customFormat="1" ht="12" x14ac:dyDescent="0.2">
      <c r="A74" s="5">
        <v>25000000</v>
      </c>
      <c r="B74" s="9" t="s">
        <v>30</v>
      </c>
      <c r="C74" s="16">
        <f t="shared" si="2"/>
        <v>82477000</v>
      </c>
      <c r="D74" s="7"/>
      <c r="E74" s="7">
        <f>E75</f>
        <v>82477000</v>
      </c>
      <c r="F74" s="7"/>
    </row>
    <row r="75" spans="1:6" ht="24" x14ac:dyDescent="0.2">
      <c r="A75" s="10">
        <v>25010000</v>
      </c>
      <c r="B75" s="11" t="s">
        <v>31</v>
      </c>
      <c r="C75" s="18">
        <f t="shared" si="2"/>
        <v>82477000</v>
      </c>
      <c r="D75" s="1"/>
      <c r="E75" s="1">
        <f>E76+E77+E78</f>
        <v>82477000</v>
      </c>
      <c r="F75" s="1"/>
    </row>
    <row r="76" spans="1:6" ht="24" x14ac:dyDescent="0.2">
      <c r="A76" s="10">
        <v>25010100</v>
      </c>
      <c r="B76" s="24" t="s">
        <v>32</v>
      </c>
      <c r="C76" s="18">
        <f t="shared" si="2"/>
        <v>73079600</v>
      </c>
      <c r="D76" s="1"/>
      <c r="E76" s="1">
        <v>73079600</v>
      </c>
      <c r="F76" s="1"/>
    </row>
    <row r="77" spans="1:6" ht="12" x14ac:dyDescent="0.2">
      <c r="A77" s="50">
        <v>25010200</v>
      </c>
      <c r="B77" s="51" t="s">
        <v>63</v>
      </c>
      <c r="C77" s="18">
        <f t="shared" si="2"/>
        <v>9266000</v>
      </c>
      <c r="D77" s="15"/>
      <c r="E77" s="1">
        <v>9266000</v>
      </c>
      <c r="F77" s="1"/>
    </row>
    <row r="78" spans="1:6" ht="24" x14ac:dyDescent="0.2">
      <c r="A78" s="43">
        <v>25010300</v>
      </c>
      <c r="B78" s="25" t="s">
        <v>85</v>
      </c>
      <c r="C78" s="18">
        <f t="shared" si="2"/>
        <v>131400</v>
      </c>
      <c r="D78" s="15"/>
      <c r="E78" s="1">
        <v>131400</v>
      </c>
      <c r="F78" s="1"/>
    </row>
    <row r="79" spans="1:6" s="8" customFormat="1" ht="14.25" x14ac:dyDescent="0.2">
      <c r="A79" s="52">
        <v>30000000</v>
      </c>
      <c r="B79" s="35" t="s">
        <v>33</v>
      </c>
      <c r="C79" s="32">
        <f t="shared" si="2"/>
        <v>40000000</v>
      </c>
      <c r="D79" s="33"/>
      <c r="E79" s="33">
        <f>E80+E82</f>
        <v>40000000</v>
      </c>
      <c r="F79" s="33">
        <f>F80+F82</f>
        <v>40000000</v>
      </c>
    </row>
    <row r="80" spans="1:6" s="8" customFormat="1" ht="12" x14ac:dyDescent="0.2">
      <c r="A80" s="5">
        <v>31000000</v>
      </c>
      <c r="B80" s="9" t="s">
        <v>34</v>
      </c>
      <c r="C80" s="16">
        <f t="shared" si="2"/>
        <v>10000000</v>
      </c>
      <c r="D80" s="7"/>
      <c r="E80" s="7">
        <f>E81</f>
        <v>10000000</v>
      </c>
      <c r="F80" s="7">
        <f>F81</f>
        <v>10000000</v>
      </c>
    </row>
    <row r="81" spans="1:6" ht="24" x14ac:dyDescent="0.2">
      <c r="A81" s="10">
        <v>31030000</v>
      </c>
      <c r="B81" s="11" t="s">
        <v>35</v>
      </c>
      <c r="C81" s="18">
        <f t="shared" si="2"/>
        <v>10000000</v>
      </c>
      <c r="D81" s="1"/>
      <c r="E81" s="1">
        <v>10000000</v>
      </c>
      <c r="F81" s="1">
        <v>10000000</v>
      </c>
    </row>
    <row r="82" spans="1:6" s="8" customFormat="1" ht="12" x14ac:dyDescent="0.2">
      <c r="A82" s="5">
        <v>33000000</v>
      </c>
      <c r="B82" s="9" t="s">
        <v>36</v>
      </c>
      <c r="C82" s="16">
        <f t="shared" si="2"/>
        <v>30000000</v>
      </c>
      <c r="D82" s="7"/>
      <c r="E82" s="7">
        <f>E83</f>
        <v>30000000</v>
      </c>
      <c r="F82" s="7">
        <f>F83</f>
        <v>30000000</v>
      </c>
    </row>
    <row r="83" spans="1:6" s="8" customFormat="1" ht="12" x14ac:dyDescent="0.2">
      <c r="A83" s="5">
        <v>33010000</v>
      </c>
      <c r="B83" s="9" t="s">
        <v>37</v>
      </c>
      <c r="C83" s="16">
        <f t="shared" si="2"/>
        <v>30000000</v>
      </c>
      <c r="D83" s="7"/>
      <c r="E83" s="7">
        <f>E84+E85</f>
        <v>30000000</v>
      </c>
      <c r="F83" s="7">
        <f>F84+F85</f>
        <v>30000000</v>
      </c>
    </row>
    <row r="84" spans="1:6" ht="51.75" customHeight="1" x14ac:dyDescent="0.2">
      <c r="A84" s="10">
        <v>33010100</v>
      </c>
      <c r="B84" s="11" t="s">
        <v>38</v>
      </c>
      <c r="C84" s="18">
        <f t="shared" ref="C84:C96" si="4">D84+E84</f>
        <v>15000000</v>
      </c>
      <c r="D84" s="1"/>
      <c r="E84" s="1">
        <v>15000000</v>
      </c>
      <c r="F84" s="1">
        <v>15000000</v>
      </c>
    </row>
    <row r="85" spans="1:6" ht="36" x14ac:dyDescent="0.2">
      <c r="A85" s="10">
        <v>33010400</v>
      </c>
      <c r="B85" s="11" t="s">
        <v>39</v>
      </c>
      <c r="C85" s="18">
        <f t="shared" si="4"/>
        <v>15000000</v>
      </c>
      <c r="D85" s="1"/>
      <c r="E85" s="1">
        <v>15000000</v>
      </c>
      <c r="F85" s="1">
        <v>15000000</v>
      </c>
    </row>
    <row r="86" spans="1:6" s="8" customFormat="1" ht="14.25" x14ac:dyDescent="0.2">
      <c r="A86" s="30">
        <v>50000000</v>
      </c>
      <c r="B86" s="31" t="s">
        <v>40</v>
      </c>
      <c r="C86" s="32">
        <f t="shared" si="4"/>
        <v>7500000</v>
      </c>
      <c r="D86" s="33"/>
      <c r="E86" s="33">
        <f>E87</f>
        <v>7500000</v>
      </c>
      <c r="F86" s="33"/>
    </row>
    <row r="87" spans="1:6" ht="36" x14ac:dyDescent="0.2">
      <c r="A87" s="10">
        <v>50110000</v>
      </c>
      <c r="B87" s="11" t="s">
        <v>41</v>
      </c>
      <c r="C87" s="18">
        <f t="shared" si="4"/>
        <v>7500000</v>
      </c>
      <c r="D87" s="1"/>
      <c r="E87" s="1">
        <v>7500000</v>
      </c>
      <c r="F87" s="1"/>
    </row>
    <row r="88" spans="1:6" s="8" customFormat="1" ht="15.75" x14ac:dyDescent="0.25">
      <c r="A88" s="56" t="s">
        <v>82</v>
      </c>
      <c r="B88" s="56"/>
      <c r="C88" s="36">
        <f>D88+E88</f>
        <v>3739474000</v>
      </c>
      <c r="D88" s="37">
        <f>D13+D51+D79+D86</f>
        <v>3609267000</v>
      </c>
      <c r="E88" s="37">
        <f>E13+E51+E79+E86</f>
        <v>130207000</v>
      </c>
      <c r="F88" s="37">
        <f>F13+F51+F79</f>
        <v>40000000</v>
      </c>
    </row>
    <row r="89" spans="1:6" s="8" customFormat="1" ht="16.5" customHeight="1" x14ac:dyDescent="0.2">
      <c r="A89" s="30">
        <v>40000000</v>
      </c>
      <c r="B89" s="31" t="s">
        <v>43</v>
      </c>
      <c r="C89" s="32">
        <f t="shared" si="4"/>
        <v>694415260</v>
      </c>
      <c r="D89" s="33">
        <f>D90</f>
        <v>694415260</v>
      </c>
      <c r="E89" s="33">
        <f t="shared" ref="E89:F89" si="5">E90</f>
        <v>0</v>
      </c>
      <c r="F89" s="33">
        <f t="shared" si="5"/>
        <v>0</v>
      </c>
    </row>
    <row r="90" spans="1:6" s="8" customFormat="1" ht="15.75" customHeight="1" x14ac:dyDescent="0.2">
      <c r="A90" s="5">
        <v>41000000</v>
      </c>
      <c r="B90" s="9" t="s">
        <v>44</v>
      </c>
      <c r="C90" s="16">
        <f t="shared" si="4"/>
        <v>694415260</v>
      </c>
      <c r="D90" s="7">
        <f>D91+D93</f>
        <v>694415260</v>
      </c>
      <c r="E90" s="7">
        <f>E91+E93</f>
        <v>0</v>
      </c>
      <c r="F90" s="7">
        <f>F91+F93</f>
        <v>0</v>
      </c>
    </row>
    <row r="91" spans="1:6" s="8" customFormat="1" ht="12" x14ac:dyDescent="0.2">
      <c r="A91" s="5">
        <v>41030000</v>
      </c>
      <c r="B91" s="9" t="s">
        <v>73</v>
      </c>
      <c r="C91" s="16">
        <f t="shared" si="4"/>
        <v>672529700</v>
      </c>
      <c r="D91" s="7">
        <f>D92</f>
        <v>672529700</v>
      </c>
      <c r="E91" s="7">
        <f>E92</f>
        <v>0</v>
      </c>
      <c r="F91" s="7">
        <f>F92</f>
        <v>0</v>
      </c>
    </row>
    <row r="92" spans="1:6" ht="12" x14ac:dyDescent="0.2">
      <c r="A92" s="10">
        <v>41033900</v>
      </c>
      <c r="B92" s="11" t="s">
        <v>66</v>
      </c>
      <c r="C92" s="18">
        <f t="shared" si="4"/>
        <v>672529700</v>
      </c>
      <c r="D92" s="1">
        <v>672529700</v>
      </c>
      <c r="E92" s="1"/>
      <c r="F92" s="1"/>
    </row>
    <row r="93" spans="1:6" ht="12" x14ac:dyDescent="0.2">
      <c r="A93" s="46">
        <v>41050000</v>
      </c>
      <c r="B93" s="47" t="s">
        <v>74</v>
      </c>
      <c r="C93" s="48">
        <f>D93+E93</f>
        <v>21885560</v>
      </c>
      <c r="D93" s="7">
        <f>D94+D95</f>
        <v>21885560</v>
      </c>
      <c r="E93" s="7">
        <f>E94+E95</f>
        <v>0</v>
      </c>
      <c r="F93" s="7">
        <f>F94+F95</f>
        <v>0</v>
      </c>
    </row>
    <row r="94" spans="1:6" ht="24" x14ac:dyDescent="0.2">
      <c r="A94" s="43">
        <v>41051000</v>
      </c>
      <c r="B94" s="49" t="s">
        <v>77</v>
      </c>
      <c r="C94" s="18">
        <f t="shared" si="4"/>
        <v>21232500</v>
      </c>
      <c r="D94" s="1">
        <v>21232500</v>
      </c>
      <c r="E94" s="1"/>
      <c r="F94" s="1"/>
    </row>
    <row r="95" spans="1:6" ht="12" x14ac:dyDescent="0.2">
      <c r="A95" s="39">
        <v>41053900</v>
      </c>
      <c r="B95" s="25" t="s">
        <v>71</v>
      </c>
      <c r="C95" s="18">
        <f>D95+E95</f>
        <v>653060</v>
      </c>
      <c r="D95" s="1">
        <v>653060</v>
      </c>
      <c r="E95" s="1"/>
      <c r="F95" s="1"/>
    </row>
    <row r="96" spans="1:6" s="8" customFormat="1" ht="15.75" x14ac:dyDescent="0.25">
      <c r="A96" s="56" t="s">
        <v>42</v>
      </c>
      <c r="B96" s="57"/>
      <c r="C96" s="36">
        <f t="shared" si="4"/>
        <v>4433889260</v>
      </c>
      <c r="D96" s="37">
        <f>D88+D89</f>
        <v>4303682260</v>
      </c>
      <c r="E96" s="37">
        <f>E88+E89</f>
        <v>130207000</v>
      </c>
      <c r="F96" s="37">
        <f>F88+F89</f>
        <v>40000000</v>
      </c>
    </row>
    <row r="97" spans="1:6" s="26" customFormat="1" ht="21.75" customHeight="1" x14ac:dyDescent="0.2">
      <c r="D97" s="27"/>
    </row>
    <row r="98" spans="1:6" s="26" customFormat="1" ht="15.75" x14ac:dyDescent="0.25">
      <c r="A98" s="58" t="s">
        <v>45</v>
      </c>
      <c r="B98" s="58"/>
      <c r="C98" s="40"/>
      <c r="D98" s="38"/>
      <c r="E98" s="59" t="s">
        <v>88</v>
      </c>
      <c r="F98" s="59"/>
    </row>
  </sheetData>
  <mergeCells count="16">
    <mergeCell ref="D1:F1"/>
    <mergeCell ref="D2:F2"/>
    <mergeCell ref="A88:B88"/>
    <mergeCell ref="A96:B96"/>
    <mergeCell ref="A98:B98"/>
    <mergeCell ref="E98:F98"/>
    <mergeCell ref="A5:F5"/>
    <mergeCell ref="A10:A11"/>
    <mergeCell ref="B10:B11"/>
    <mergeCell ref="D10:D11"/>
    <mergeCell ref="E10:F10"/>
    <mergeCell ref="C10:C11"/>
    <mergeCell ref="A6:F6"/>
    <mergeCell ref="A7:F7"/>
    <mergeCell ref="A8:F8"/>
    <mergeCell ref="D3:F3"/>
  </mergeCells>
  <phoneticPr fontId="0" type="noConversion"/>
  <hyperlinks>
    <hyperlink ref="B56" r:id="rId1" display="https://zakon.rada.gov.ua/rada/show/481/95-%D0%B2%D1%80"/>
  </hyperlinks>
  <printOptions horizontalCentered="1"/>
  <pageMargins left="1.3779527559055118" right="0.39370078740157483" top="0.78740157480314965" bottom="0.39370078740157483" header="0" footer="0"/>
  <pageSetup paperSize="9" scale="67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2023-12-04T11:44:00Z</cp:lastPrinted>
  <dcterms:created xsi:type="dcterms:W3CDTF">2014-02-12T09:36:55Z</dcterms:created>
  <dcterms:modified xsi:type="dcterms:W3CDTF">2023-12-07T08:54:00Z</dcterms:modified>
</cp:coreProperties>
</file>