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2\"/>
    </mc:Choice>
  </mc:AlternateContent>
  <bookViews>
    <workbookView showSheetTabs="0" xWindow="0" yWindow="0" windowWidth="28800" windowHeight="12300" tabRatio="0"/>
  </bookViews>
  <sheets>
    <sheet name="Sheet1" sheetId="1" r:id="rId1"/>
  </sheets>
  <calcPr calcId="162913" refMode="R1C1"/>
</workbook>
</file>

<file path=xl/calcChain.xml><?xml version="1.0" encoding="utf-8"?>
<calcChain xmlns="http://schemas.openxmlformats.org/spreadsheetml/2006/main">
  <c r="N15" i="1" l="1"/>
  <c r="P15" i="1" s="1"/>
  <c r="H20" i="1"/>
  <c r="H19" i="1" s="1"/>
  <c r="H17" i="1" s="1"/>
  <c r="L22" i="1"/>
  <c r="J23" i="1"/>
  <c r="L23" i="1" s="1"/>
  <c r="O14" i="1"/>
  <c r="O13" i="1"/>
  <c r="G12" i="1"/>
  <c r="O12" i="1" s="1"/>
  <c r="L29" i="1"/>
  <c r="L27" i="1"/>
  <c r="K29" i="1"/>
  <c r="O29" i="1" s="1"/>
  <c r="J29" i="1"/>
  <c r="J26" i="1" s="1"/>
  <c r="L15" i="1"/>
  <c r="G27" i="1"/>
  <c r="G26" i="1" s="1"/>
  <c r="F27" i="1"/>
  <c r="F26" i="1" s="1"/>
  <c r="O30" i="1"/>
  <c r="J19" i="1"/>
  <c r="J17" i="1"/>
  <c r="E19" i="1"/>
  <c r="M19" i="1"/>
  <c r="I19" i="1"/>
  <c r="L19" i="1"/>
  <c r="L17" i="1" s="1"/>
  <c r="I17" i="1"/>
  <c r="G17" i="1"/>
  <c r="O17" i="1" s="1"/>
  <c r="H28" i="1"/>
  <c r="I26" i="1"/>
  <c r="I24" i="1"/>
  <c r="O28" i="1"/>
  <c r="M27" i="1"/>
  <c r="E26" i="1"/>
  <c r="M26" i="1"/>
  <c r="E12" i="1"/>
  <c r="E10" i="1"/>
  <c r="M30" i="1"/>
  <c r="H30" i="1"/>
  <c r="F30" i="1"/>
  <c r="N30" i="1"/>
  <c r="P30" i="1" s="1"/>
  <c r="J28" i="1"/>
  <c r="N28" i="1" s="1"/>
  <c r="P28" i="1" s="1"/>
  <c r="M16" i="1"/>
  <c r="M13" i="1"/>
  <c r="J16" i="1"/>
  <c r="L16" i="1" s="1"/>
  <c r="F16" i="1"/>
  <c r="N16" i="1" s="1"/>
  <c r="P16" i="1" s="1"/>
  <c r="L14" i="1"/>
  <c r="J14" i="1"/>
  <c r="J12" i="1"/>
  <c r="J10" i="1"/>
  <c r="I12" i="1"/>
  <c r="I10" i="1" s="1"/>
  <c r="H16" i="1"/>
  <c r="E14" i="1"/>
  <c r="M14" i="1" s="1"/>
  <c r="P14" i="1" s="1"/>
  <c r="N22" i="1"/>
  <c r="P22" i="1" s="1"/>
  <c r="M20" i="1"/>
  <c r="P20" i="1" s="1"/>
  <c r="N20" i="1"/>
  <c r="E21" i="1"/>
  <c r="H21" i="1" s="1"/>
  <c r="L21" i="1"/>
  <c r="J21" i="1"/>
  <c r="N21" i="1"/>
  <c r="H23" i="1"/>
  <c r="F23" i="1"/>
  <c r="N23" i="1" s="1"/>
  <c r="P23" i="1" s="1"/>
  <c r="M23" i="1"/>
  <c r="M28" i="1"/>
  <c r="L12" i="1"/>
  <c r="L10" i="1" s="1"/>
  <c r="E24" i="1"/>
  <c r="M24" i="1"/>
  <c r="E17" i="1"/>
  <c r="M17" i="1" s="1"/>
  <c r="M12" i="1"/>
  <c r="P12" i="1" s="1"/>
  <c r="K26" i="1"/>
  <c r="K24" i="1" s="1"/>
  <c r="K31" i="1" s="1"/>
  <c r="M21" i="1"/>
  <c r="P21" i="1" s="1"/>
  <c r="O27" i="1"/>
  <c r="N14" i="1"/>
  <c r="F13" i="1"/>
  <c r="H13" i="1"/>
  <c r="H12" i="1" s="1"/>
  <c r="H10" i="1" s="1"/>
  <c r="F12" i="1"/>
  <c r="N13" i="1"/>
  <c r="N12" i="1"/>
  <c r="F10" i="1"/>
  <c r="N10" i="1" s="1"/>
  <c r="G24" i="1" l="1"/>
  <c r="O26" i="1"/>
  <c r="J24" i="1"/>
  <c r="J31" i="1" s="1"/>
  <c r="L26" i="1"/>
  <c r="L24" i="1" s="1"/>
  <c r="L31" i="1" s="1"/>
  <c r="M10" i="1"/>
  <c r="P10" i="1" s="1"/>
  <c r="H14" i="1"/>
  <c r="F19" i="1"/>
  <c r="G10" i="1"/>
  <c r="O10" i="1" s="1"/>
  <c r="N29" i="1"/>
  <c r="P29" i="1" s="1"/>
  <c r="P13" i="1"/>
  <c r="N27" i="1"/>
  <c r="P27" i="1" s="1"/>
  <c r="O24" i="1"/>
  <c r="G31" i="1"/>
  <c r="O31" i="1" s="1"/>
  <c r="F24" i="1"/>
  <c r="N26" i="1"/>
  <c r="P26" i="1" s="1"/>
  <c r="H27" i="1"/>
  <c r="H26" i="1" s="1"/>
  <c r="H24" i="1" s="1"/>
  <c r="H31" i="1" s="1"/>
  <c r="E31" i="1"/>
  <c r="M31" i="1" s="1"/>
  <c r="N19" i="1" l="1"/>
  <c r="P19" i="1" s="1"/>
  <c r="F17" i="1"/>
  <c r="N17" i="1" s="1"/>
  <c r="P17" i="1" s="1"/>
  <c r="N24" i="1"/>
  <c r="P24" i="1" s="1"/>
  <c r="P31" i="1" s="1"/>
  <c r="F31" i="1"/>
  <c r="N31" i="1" s="1"/>
</calcChain>
</file>

<file path=xl/sharedStrings.xml><?xml version="1.0" encoding="utf-8"?>
<sst xmlns="http://schemas.openxmlformats.org/spreadsheetml/2006/main" count="93" uniqueCount="48">
  <si>
    <t>Надання кредитів</t>
  </si>
  <si>
    <t>Повернення кредитів</t>
  </si>
  <si>
    <t>Виконавчий комітет Івано-Франківської міської ради</t>
  </si>
  <si>
    <t xml:space="preserve"> </t>
  </si>
  <si>
    <t>4113</t>
  </si>
  <si>
    <t>Надання інших внутрішніх кредитів</t>
  </si>
  <si>
    <t>4123</t>
  </si>
  <si>
    <t>Повернення інших внутрішніх кредитів</t>
  </si>
  <si>
    <t>РАЗОМ:</t>
  </si>
  <si>
    <t>грн.</t>
  </si>
  <si>
    <t>Кредитування-всього</t>
  </si>
  <si>
    <t>Загальний фонд</t>
  </si>
  <si>
    <t>Спеціальний фонд</t>
  </si>
  <si>
    <t>Разом</t>
  </si>
  <si>
    <t>0200000</t>
  </si>
  <si>
    <t>0210000</t>
  </si>
  <si>
    <t>0218820</t>
  </si>
  <si>
    <t>0218821</t>
  </si>
  <si>
    <t>0218822</t>
  </si>
  <si>
    <t>3700000</t>
  </si>
  <si>
    <t>3710000</t>
  </si>
  <si>
    <t>3718881</t>
  </si>
  <si>
    <t>3718880</t>
  </si>
  <si>
    <t>3718882</t>
  </si>
  <si>
    <t>Повернення коштів, наданих для виконання гарантійних зобов'язань за позичальників, що отримали кредити під місцеві гарантії</t>
  </si>
  <si>
    <t>0490</t>
  </si>
  <si>
    <t>усього</t>
  </si>
  <si>
    <t>у тому числі бюджет розвитку</t>
  </si>
  <si>
    <t>Виконання гарантійних зобов'язань за позичальників, що отримали кредити під місцеві гарантії</t>
  </si>
  <si>
    <t>Надання коштів для забезпечення гарантійних зобов'язань за позичальників, що отримали кредити під місцеві гарантії</t>
  </si>
  <si>
    <t>Надання довгострокових кредитів індивідуальним забудовникам житла на селі</t>
  </si>
  <si>
    <t>Повернення довгострокових кредитів, наданих індивідуальним забудовникам житла на селі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</si>
  <si>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</si>
  <si>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</si>
  <si>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відповідного виконавця, найменування бюджетної програми згідно з Типовою програмною класифікаціїю видатків та кредитування місцевого бюджету</t>
  </si>
  <si>
    <t>Секретар міської ради</t>
  </si>
  <si>
    <t>Управління капітального будівництва міської ради</t>
  </si>
  <si>
    <t>Фінансове управління міської ради</t>
  </si>
  <si>
    <t>(код бюджету)</t>
  </si>
  <si>
    <t>Код Програмної класифікації видатків та кредитування місцевого бюджету</t>
  </si>
  <si>
    <t xml:space="preserve">Додаток  4
до рішення ____________міської ради
від______________№_______ </t>
  </si>
  <si>
    <t>Кредитування бюджету Івано-Франківської міської територіальної громади у 2023 році</t>
  </si>
  <si>
    <t xml:space="preserve">  0953300000       </t>
  </si>
  <si>
    <t>Надання пільгових довгострокових кредитів молодим сім'ям та одиноким молодим громадянам на будівництво/ реконструкцію /придбання житла</t>
  </si>
  <si>
    <t>Довгострокові кредити громадянам на будівництво / реконструкцію / придбання житла та їх повернення</t>
  </si>
  <si>
    <t>Повернення пільгових довгострокових кредитів, наданих молодим сім'ям та одиноким молодим громадянам на будівництво/реконструкцію /придбання житла</t>
  </si>
  <si>
    <t>Довгострокові кредити індивідуальним забудовникам житла на селі та їх повернення</t>
  </si>
  <si>
    <t>Віктор 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</si>
</sst>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i/>
      <sz val="11"/>
      <name val="Times New Roman Cyr"/>
      <charset val="204"/>
    </font>
    <font>
      <sz val="10"/>
      <name val="Arial Cyr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horizontal="left"/>
    </xf>
    <xf numFmtId="0" fontId="18" fillId="0" borderId="0"/>
  </cellStyleXfs>
  <cellXfs count="110"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1" fillId="0" borderId="0" xfId="0" applyFont="1" applyAlignment="1">
      <alignment vertical="center"/>
    </xf>
    <xf numFmtId="0" fontId="12" fillId="0" borderId="0" xfId="0" applyNumberFormat="1" applyFont="1" applyFill="1" applyAlignment="1" applyProtection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>
      <alignment horizontal="center" vertical="center"/>
    </xf>
    <xf numFmtId="3" fontId="14" fillId="0" borderId="13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5" fillId="0" borderId="14" xfId="0" applyNumberFormat="1" applyFont="1" applyFill="1" applyBorder="1" applyAlignment="1">
      <alignment horizontal="center" vertical="center"/>
    </xf>
    <xf numFmtId="3" fontId="5" fillId="0" borderId="15" xfId="0" applyNumberFormat="1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3" fontId="2" fillId="0" borderId="5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3" fontId="2" fillId="0" borderId="20" xfId="0" applyNumberFormat="1" applyFont="1" applyFill="1" applyBorder="1" applyAlignment="1">
      <alignment horizontal="center" vertical="center"/>
    </xf>
    <xf numFmtId="49" fontId="19" fillId="2" borderId="0" xfId="1" applyNumberFormat="1" applyFont="1" applyFill="1" applyAlignment="1">
      <alignment horizontal="center" vertical="center" wrapText="1"/>
    </xf>
    <xf numFmtId="0" fontId="20" fillId="2" borderId="0" xfId="1" applyFont="1" applyFill="1" applyAlignment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16" fillId="0" borderId="22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0" fontId="16" fillId="0" borderId="16" xfId="0" applyNumberFormat="1" applyFont="1" applyFill="1" applyBorder="1" applyAlignment="1" applyProtection="1">
      <alignment horizontal="center" vertical="center" wrapText="1"/>
    </xf>
    <xf numFmtId="49" fontId="15" fillId="0" borderId="13" xfId="0" applyNumberFormat="1" applyFont="1" applyFill="1" applyBorder="1" applyAlignment="1" applyProtection="1">
      <alignment horizontal="center" vertical="center" wrapText="1" shrinkToFit="1"/>
    </xf>
    <xf numFmtId="49" fontId="15" fillId="0" borderId="23" xfId="0" applyNumberFormat="1" applyFont="1" applyFill="1" applyBorder="1" applyAlignment="1" applyProtection="1">
      <alignment horizontal="center" vertical="center" wrapText="1" shrinkToFit="1"/>
    </xf>
    <xf numFmtId="49" fontId="15" fillId="0" borderId="9" xfId="0" applyNumberFormat="1" applyFont="1" applyFill="1" applyBorder="1" applyAlignment="1" applyProtection="1">
      <alignment horizontal="center" vertical="center" wrapText="1" shrinkToFit="1"/>
    </xf>
    <xf numFmtId="0" fontId="10" fillId="0" borderId="0" xfId="0" applyNumberFormat="1" applyFont="1" applyFill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5" fillId="0" borderId="16" xfId="0" applyNumberFormat="1" applyFont="1" applyFill="1" applyBorder="1" applyAlignment="1" applyProtection="1">
      <alignment horizontal="center" vertical="center" wrapText="1" shrinkToFit="1"/>
    </xf>
    <xf numFmtId="0" fontId="15" fillId="0" borderId="24" xfId="0" applyNumberFormat="1" applyFont="1" applyFill="1" applyBorder="1" applyAlignment="1" applyProtection="1">
      <alignment horizontal="center" vertical="center" wrapText="1" shrinkToFit="1"/>
    </xf>
    <xf numFmtId="0" fontId="15" fillId="0" borderId="25" xfId="0" applyNumberFormat="1" applyFont="1" applyFill="1" applyBorder="1" applyAlignment="1" applyProtection="1">
      <alignment horizontal="center" vertical="center" wrapText="1" shrinkToFit="1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 shrinkToFit="1"/>
    </xf>
    <xf numFmtId="0" fontId="15" fillId="0" borderId="23" xfId="0" applyNumberFormat="1" applyFont="1" applyFill="1" applyBorder="1" applyAlignment="1" applyProtection="1">
      <alignment horizontal="center" vertical="center" wrapText="1" shrinkToFit="1"/>
    </xf>
    <xf numFmtId="0" fontId="15" fillId="0" borderId="9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_СОЦ-ЕКОН.РОЗВ.2009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showZeros="0" tabSelected="1" zoomScale="80" zoomScaleNormal="80" zoomScaleSheetLayoutView="70" workbookViewId="0">
      <pane xSplit="4" ySplit="9" topLeftCell="E10" activePane="bottomRight" state="frozen"/>
      <selection pane="topRight" activeCell="E1" sqref="E1"/>
      <selection pane="bottomLeft" activeCell="A8" sqref="A8"/>
      <selection pane="bottomRight" activeCell="I34" sqref="I34:J34"/>
    </sheetView>
  </sheetViews>
  <sheetFormatPr defaultColWidth="10.33203125" defaultRowHeight="11.25" x14ac:dyDescent="0.2"/>
  <cols>
    <col min="1" max="3" width="23" style="8" customWidth="1"/>
    <col min="4" max="4" width="83.33203125" style="8" customWidth="1"/>
    <col min="5" max="5" width="14" style="8" customWidth="1"/>
    <col min="6" max="6" width="16.33203125" style="17" customWidth="1"/>
    <col min="7" max="7" width="16.33203125" style="8" customWidth="1"/>
    <col min="8" max="8" width="15.5" style="8" customWidth="1"/>
    <col min="9" max="9" width="13.83203125" style="8" customWidth="1"/>
    <col min="10" max="10" width="15.33203125" style="17" customWidth="1"/>
    <col min="11" max="11" width="15.33203125" style="8" customWidth="1"/>
    <col min="12" max="13" width="13.83203125" style="8" customWidth="1"/>
    <col min="14" max="15" width="16.33203125" style="8" customWidth="1"/>
    <col min="16" max="16" width="16.1640625" style="8" customWidth="1"/>
    <col min="17" max="16384" width="10.33203125" style="8"/>
  </cols>
  <sheetData>
    <row r="1" spans="1:17" ht="50.25" customHeight="1" x14ac:dyDescent="0.2">
      <c r="A1" s="6"/>
      <c r="B1" s="6"/>
      <c r="C1" s="6"/>
      <c r="D1" s="7"/>
      <c r="E1" s="7"/>
      <c r="F1" s="7"/>
      <c r="G1" s="7"/>
      <c r="H1" s="7"/>
      <c r="I1" s="7"/>
      <c r="J1" s="7"/>
      <c r="K1" s="7"/>
      <c r="L1" s="97" t="s">
        <v>40</v>
      </c>
      <c r="M1" s="97"/>
      <c r="N1" s="97"/>
      <c r="O1" s="97"/>
      <c r="P1" s="97"/>
    </row>
    <row r="2" spans="1:17" ht="18" customHeight="1" x14ac:dyDescent="0.2">
      <c r="A2" s="106" t="s">
        <v>41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7" ht="18" customHeight="1" x14ac:dyDescent="0.2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7" ht="18" customHeight="1" x14ac:dyDescent="0.2">
      <c r="A4" s="86" t="s">
        <v>42</v>
      </c>
      <c r="B4" s="86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ht="18" customHeight="1" x14ac:dyDescent="0.2">
      <c r="A5" s="87" t="s">
        <v>38</v>
      </c>
      <c r="B5" s="87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ht="18" customHeight="1" thickBot="1" x14ac:dyDescent="0.25">
      <c r="A6" s="9"/>
      <c r="B6" s="9"/>
      <c r="C6" s="10"/>
      <c r="D6" s="2"/>
      <c r="E6" s="2"/>
      <c r="F6" s="2"/>
      <c r="G6" s="2"/>
      <c r="H6" s="2"/>
      <c r="I6" s="2"/>
      <c r="J6" s="2"/>
      <c r="K6" s="2"/>
      <c r="L6" s="2"/>
      <c r="M6" s="6"/>
      <c r="N6" s="6"/>
      <c r="O6" s="6"/>
      <c r="P6" s="3" t="s">
        <v>9</v>
      </c>
    </row>
    <row r="7" spans="1:17" ht="25.9" customHeight="1" x14ac:dyDescent="0.2">
      <c r="A7" s="107" t="s">
        <v>39</v>
      </c>
      <c r="B7" s="94" t="s">
        <v>32</v>
      </c>
      <c r="C7" s="94" t="s">
        <v>33</v>
      </c>
      <c r="D7" s="103" t="s">
        <v>34</v>
      </c>
      <c r="E7" s="98" t="s">
        <v>0</v>
      </c>
      <c r="F7" s="99"/>
      <c r="G7" s="99"/>
      <c r="H7" s="100"/>
      <c r="I7" s="98" t="s">
        <v>1</v>
      </c>
      <c r="J7" s="99"/>
      <c r="K7" s="99"/>
      <c r="L7" s="100"/>
      <c r="M7" s="98" t="s">
        <v>10</v>
      </c>
      <c r="N7" s="99"/>
      <c r="O7" s="99"/>
      <c r="P7" s="100"/>
    </row>
    <row r="8" spans="1:17" ht="28.15" customHeight="1" x14ac:dyDescent="0.2">
      <c r="A8" s="108"/>
      <c r="B8" s="95"/>
      <c r="C8" s="95"/>
      <c r="D8" s="104"/>
      <c r="E8" s="101" t="s">
        <v>11</v>
      </c>
      <c r="F8" s="88" t="s">
        <v>12</v>
      </c>
      <c r="G8" s="89"/>
      <c r="H8" s="92" t="s">
        <v>13</v>
      </c>
      <c r="I8" s="101" t="s">
        <v>11</v>
      </c>
      <c r="J8" s="88" t="s">
        <v>12</v>
      </c>
      <c r="K8" s="89"/>
      <c r="L8" s="92" t="s">
        <v>13</v>
      </c>
      <c r="M8" s="101" t="s">
        <v>11</v>
      </c>
      <c r="N8" s="88" t="s">
        <v>12</v>
      </c>
      <c r="O8" s="89"/>
      <c r="P8" s="92" t="s">
        <v>13</v>
      </c>
    </row>
    <row r="9" spans="1:17" ht="63" customHeight="1" thickBot="1" x14ac:dyDescent="0.25">
      <c r="A9" s="109"/>
      <c r="B9" s="96"/>
      <c r="C9" s="96"/>
      <c r="D9" s="105"/>
      <c r="E9" s="102"/>
      <c r="F9" s="57" t="s">
        <v>26</v>
      </c>
      <c r="G9" s="58" t="s">
        <v>27</v>
      </c>
      <c r="H9" s="93"/>
      <c r="I9" s="102"/>
      <c r="J9" s="57" t="s">
        <v>26</v>
      </c>
      <c r="K9" s="58" t="s">
        <v>27</v>
      </c>
      <c r="L9" s="93"/>
      <c r="M9" s="102"/>
      <c r="N9" s="57" t="s">
        <v>26</v>
      </c>
      <c r="O9" s="58" t="s">
        <v>27</v>
      </c>
      <c r="P9" s="93"/>
    </row>
    <row r="10" spans="1:17" s="12" customFormat="1" ht="13.5" x14ac:dyDescent="0.2">
      <c r="A10" s="29" t="s">
        <v>14</v>
      </c>
      <c r="B10" s="30"/>
      <c r="C10" s="30"/>
      <c r="D10" s="38" t="s">
        <v>2</v>
      </c>
      <c r="E10" s="32">
        <f t="shared" ref="E10:J10" si="0">E12</f>
        <v>0</v>
      </c>
      <c r="F10" s="33">
        <f t="shared" si="0"/>
        <v>700000</v>
      </c>
      <c r="G10" s="33">
        <f t="shared" si="0"/>
        <v>0</v>
      </c>
      <c r="H10" s="34">
        <f t="shared" si="0"/>
        <v>700000</v>
      </c>
      <c r="I10" s="32">
        <f t="shared" si="0"/>
        <v>0</v>
      </c>
      <c r="J10" s="33">
        <f t="shared" si="0"/>
        <v>-700000</v>
      </c>
      <c r="K10" s="35"/>
      <c r="L10" s="34">
        <f>L12</f>
        <v>-700000</v>
      </c>
      <c r="M10" s="32">
        <f>E10+I10</f>
        <v>0</v>
      </c>
      <c r="N10" s="33">
        <f>F10+J10</f>
        <v>0</v>
      </c>
      <c r="O10" s="33">
        <f>G10</f>
        <v>0</v>
      </c>
      <c r="P10" s="34">
        <f>M10+N10</f>
        <v>0</v>
      </c>
      <c r="Q10" s="11"/>
    </row>
    <row r="11" spans="1:17" s="12" customFormat="1" ht="12.75" x14ac:dyDescent="0.2">
      <c r="A11" s="4" t="s">
        <v>15</v>
      </c>
      <c r="B11" s="5"/>
      <c r="C11" s="5"/>
      <c r="D11" s="39" t="s">
        <v>2</v>
      </c>
      <c r="E11" s="24"/>
      <c r="F11" s="21"/>
      <c r="G11" s="21"/>
      <c r="H11" s="26"/>
      <c r="I11" s="24"/>
      <c r="J11" s="21"/>
      <c r="K11" s="25"/>
      <c r="L11" s="26"/>
      <c r="M11" s="22"/>
      <c r="N11" s="23"/>
      <c r="O11" s="23"/>
      <c r="P11" s="26"/>
      <c r="Q11" s="11"/>
    </row>
    <row r="12" spans="1:17" s="14" customFormat="1" ht="25.5" x14ac:dyDescent="0.2">
      <c r="A12" s="59" t="s">
        <v>16</v>
      </c>
      <c r="B12" s="1">
        <v>8820</v>
      </c>
      <c r="C12" s="1"/>
      <c r="D12" s="60" t="s">
        <v>44</v>
      </c>
      <c r="E12" s="24">
        <f>E13+E15</f>
        <v>0</v>
      </c>
      <c r="F12" s="21">
        <f>F13+F15</f>
        <v>700000</v>
      </c>
      <c r="G12" s="21">
        <f>G13</f>
        <v>0</v>
      </c>
      <c r="H12" s="26">
        <f>H13+H15</f>
        <v>700000</v>
      </c>
      <c r="I12" s="24">
        <f>I13+I15</f>
        <v>0</v>
      </c>
      <c r="J12" s="21">
        <f>J13+J15</f>
        <v>-700000</v>
      </c>
      <c r="K12" s="21" t="s">
        <v>3</v>
      </c>
      <c r="L12" s="26">
        <f>I12+J12</f>
        <v>-700000</v>
      </c>
      <c r="M12" s="24">
        <f>E12</f>
        <v>0</v>
      </c>
      <c r="N12" s="21">
        <f t="shared" ref="N12:N17" si="1">F12+J12</f>
        <v>0</v>
      </c>
      <c r="O12" s="21">
        <f>G12</f>
        <v>0</v>
      </c>
      <c r="P12" s="26">
        <f>M12+N12</f>
        <v>0</v>
      </c>
      <c r="Q12" s="13"/>
    </row>
    <row r="13" spans="1:17" s="12" customFormat="1" ht="25.5" x14ac:dyDescent="0.2">
      <c r="A13" s="59" t="s">
        <v>17</v>
      </c>
      <c r="B13" s="1">
        <v>8821</v>
      </c>
      <c r="C13" s="1">
        <v>1060</v>
      </c>
      <c r="D13" s="60" t="s">
        <v>43</v>
      </c>
      <c r="E13" s="24"/>
      <c r="F13" s="21">
        <f>F14</f>
        <v>700000</v>
      </c>
      <c r="G13" s="21"/>
      <c r="H13" s="26">
        <f>E13+F13</f>
        <v>700000</v>
      </c>
      <c r="I13" s="24"/>
      <c r="J13" s="21"/>
      <c r="K13" s="21"/>
      <c r="L13" s="26"/>
      <c r="M13" s="24">
        <f>E13</f>
        <v>0</v>
      </c>
      <c r="N13" s="21">
        <f t="shared" si="1"/>
        <v>700000</v>
      </c>
      <c r="O13" s="21">
        <f>G13</f>
        <v>0</v>
      </c>
      <c r="P13" s="26">
        <f>M13+N13</f>
        <v>700000</v>
      </c>
      <c r="Q13" s="11"/>
    </row>
    <row r="14" spans="1:17" s="48" customFormat="1" ht="12.75" x14ac:dyDescent="0.2">
      <c r="A14" s="61" t="s">
        <v>4</v>
      </c>
      <c r="B14" s="62"/>
      <c r="C14" s="62"/>
      <c r="D14" s="63" t="s">
        <v>5</v>
      </c>
      <c r="E14" s="27">
        <f>E13</f>
        <v>0</v>
      </c>
      <c r="F14" s="25">
        <v>700000</v>
      </c>
      <c r="G14" s="25"/>
      <c r="H14" s="46">
        <f>E14+F14</f>
        <v>700000</v>
      </c>
      <c r="I14" s="27" t="s">
        <v>3</v>
      </c>
      <c r="J14" s="25">
        <f>J13</f>
        <v>0</v>
      </c>
      <c r="K14" s="25" t="s">
        <v>3</v>
      </c>
      <c r="L14" s="46">
        <f>L13</f>
        <v>0</v>
      </c>
      <c r="M14" s="27">
        <f>E14</f>
        <v>0</v>
      </c>
      <c r="N14" s="25">
        <f t="shared" si="1"/>
        <v>700000</v>
      </c>
      <c r="O14" s="25">
        <f>G14</f>
        <v>0</v>
      </c>
      <c r="P14" s="46">
        <f>M14+N14</f>
        <v>700000</v>
      </c>
      <c r="Q14" s="47"/>
    </row>
    <row r="15" spans="1:17" s="12" customFormat="1" ht="25.5" x14ac:dyDescent="0.2">
      <c r="A15" s="59" t="s">
        <v>18</v>
      </c>
      <c r="B15" s="1">
        <v>8822</v>
      </c>
      <c r="C15" s="1">
        <v>1060</v>
      </c>
      <c r="D15" s="60" t="s">
        <v>45</v>
      </c>
      <c r="E15" s="24"/>
      <c r="F15" s="21"/>
      <c r="G15" s="21"/>
      <c r="H15" s="26"/>
      <c r="I15" s="24"/>
      <c r="J15" s="21">
        <v>-700000</v>
      </c>
      <c r="K15" s="21"/>
      <c r="L15" s="46">
        <f>J15</f>
        <v>-700000</v>
      </c>
      <c r="M15" s="24"/>
      <c r="N15" s="21">
        <f t="shared" si="1"/>
        <v>-700000</v>
      </c>
      <c r="O15" s="21"/>
      <c r="P15" s="26">
        <f>M15+N15</f>
        <v>-700000</v>
      </c>
      <c r="Q15" s="11"/>
    </row>
    <row r="16" spans="1:17" s="48" customFormat="1" ht="12.75" x14ac:dyDescent="0.2">
      <c r="A16" s="61" t="s">
        <v>6</v>
      </c>
      <c r="B16" s="62"/>
      <c r="C16" s="62"/>
      <c r="D16" s="63" t="s">
        <v>7</v>
      </c>
      <c r="E16" s="27" t="s">
        <v>3</v>
      </c>
      <c r="F16" s="25">
        <f>F15</f>
        <v>0</v>
      </c>
      <c r="G16" s="25" t="s">
        <v>3</v>
      </c>
      <c r="H16" s="46">
        <f>H15</f>
        <v>0</v>
      </c>
      <c r="I16" s="27" t="s">
        <v>3</v>
      </c>
      <c r="J16" s="25">
        <f>J15</f>
        <v>-700000</v>
      </c>
      <c r="K16" s="25" t="s">
        <v>3</v>
      </c>
      <c r="L16" s="46">
        <f>J16</f>
        <v>-700000</v>
      </c>
      <c r="M16" s="27" t="str">
        <f>E16</f>
        <v xml:space="preserve"> </v>
      </c>
      <c r="N16" s="36">
        <f t="shared" si="1"/>
        <v>-700000</v>
      </c>
      <c r="O16" s="25" t="s">
        <v>3</v>
      </c>
      <c r="P16" s="46">
        <f>N16</f>
        <v>-700000</v>
      </c>
      <c r="Q16" s="47"/>
    </row>
    <row r="17" spans="1:17" s="12" customFormat="1" ht="13.5" x14ac:dyDescent="0.2">
      <c r="A17" s="64">
        <v>1500000</v>
      </c>
      <c r="B17" s="65"/>
      <c r="C17" s="65"/>
      <c r="D17" s="66" t="s">
        <v>36</v>
      </c>
      <c r="E17" s="22">
        <f t="shared" ref="E17:J17" si="2">E19</f>
        <v>70000</v>
      </c>
      <c r="F17" s="23">
        <f t="shared" si="2"/>
        <v>37000</v>
      </c>
      <c r="G17" s="23" t="str">
        <f t="shared" si="2"/>
        <v xml:space="preserve"> </v>
      </c>
      <c r="H17" s="81">
        <f t="shared" si="2"/>
        <v>107000</v>
      </c>
      <c r="I17" s="22">
        <f t="shared" si="2"/>
        <v>0</v>
      </c>
      <c r="J17" s="23">
        <f t="shared" si="2"/>
        <v>-37000</v>
      </c>
      <c r="K17" s="82"/>
      <c r="L17" s="81">
        <f>L19</f>
        <v>-37000</v>
      </c>
      <c r="M17" s="22">
        <f>E17+I17</f>
        <v>70000</v>
      </c>
      <c r="N17" s="23">
        <f t="shared" si="1"/>
        <v>0</v>
      </c>
      <c r="O17" s="23" t="str">
        <f>G17</f>
        <v xml:space="preserve"> </v>
      </c>
      <c r="P17" s="81">
        <f>M17+N17</f>
        <v>70000</v>
      </c>
      <c r="Q17" s="11"/>
    </row>
    <row r="18" spans="1:17" s="12" customFormat="1" ht="12.75" x14ac:dyDescent="0.2">
      <c r="A18" s="64">
        <v>1510000</v>
      </c>
      <c r="B18" s="1"/>
      <c r="C18" s="1"/>
      <c r="D18" s="67" t="s">
        <v>36</v>
      </c>
      <c r="E18" s="24"/>
      <c r="F18" s="21"/>
      <c r="G18" s="21"/>
      <c r="H18" s="26"/>
      <c r="I18" s="24"/>
      <c r="J18" s="21"/>
      <c r="K18" s="25"/>
      <c r="L18" s="26"/>
      <c r="M18" s="22"/>
      <c r="N18" s="23"/>
      <c r="O18" s="23"/>
      <c r="P18" s="26"/>
      <c r="Q18" s="11"/>
    </row>
    <row r="19" spans="1:17" s="14" customFormat="1" ht="12.75" x14ac:dyDescent="0.2">
      <c r="A19" s="68">
        <v>1518830</v>
      </c>
      <c r="B19" s="1">
        <v>8830</v>
      </c>
      <c r="C19" s="1"/>
      <c r="D19" s="60" t="s">
        <v>46</v>
      </c>
      <c r="E19" s="24">
        <f>E20+E22</f>
        <v>70000</v>
      </c>
      <c r="F19" s="21">
        <f>F21+F23</f>
        <v>37000</v>
      </c>
      <c r="G19" s="21" t="s">
        <v>3</v>
      </c>
      <c r="H19" s="26">
        <f>H20+H22</f>
        <v>107000</v>
      </c>
      <c r="I19" s="24">
        <f>I20+I22</f>
        <v>0</v>
      </c>
      <c r="J19" s="21">
        <f>J20+J22</f>
        <v>-37000</v>
      </c>
      <c r="K19" s="21" t="s">
        <v>3</v>
      </c>
      <c r="L19" s="26">
        <f>I19+J19</f>
        <v>-37000</v>
      </c>
      <c r="M19" s="24">
        <f>E19</f>
        <v>70000</v>
      </c>
      <c r="N19" s="21">
        <f t="shared" ref="N19:N24" si="3">F19+J19</f>
        <v>0</v>
      </c>
      <c r="O19" s="21"/>
      <c r="P19" s="26">
        <f>M19+N19</f>
        <v>70000</v>
      </c>
      <c r="Q19" s="13"/>
    </row>
    <row r="20" spans="1:17" s="14" customFormat="1" ht="21" customHeight="1" x14ac:dyDescent="0.2">
      <c r="A20" s="68">
        <v>1518831</v>
      </c>
      <c r="B20" s="1">
        <v>8831</v>
      </c>
      <c r="C20" s="1">
        <v>1060</v>
      </c>
      <c r="D20" s="60" t="s">
        <v>30</v>
      </c>
      <c r="E20" s="24">
        <v>70000</v>
      </c>
      <c r="F20" s="25">
        <v>37000</v>
      </c>
      <c r="G20" s="21"/>
      <c r="H20" s="26">
        <f>E20+F20</f>
        <v>107000</v>
      </c>
      <c r="I20" s="24"/>
      <c r="J20" s="21"/>
      <c r="K20" s="21"/>
      <c r="L20" s="26"/>
      <c r="M20" s="24">
        <f>E20</f>
        <v>70000</v>
      </c>
      <c r="N20" s="21">
        <f t="shared" si="3"/>
        <v>37000</v>
      </c>
      <c r="O20" s="21"/>
      <c r="P20" s="26">
        <f>M20+N20</f>
        <v>107000</v>
      </c>
      <c r="Q20" s="13"/>
    </row>
    <row r="21" spans="1:17" s="50" customFormat="1" ht="12.75" x14ac:dyDescent="0.2">
      <c r="A21" s="61" t="s">
        <v>4</v>
      </c>
      <c r="B21" s="62"/>
      <c r="C21" s="62"/>
      <c r="D21" s="63" t="s">
        <v>5</v>
      </c>
      <c r="E21" s="27">
        <f>E20</f>
        <v>70000</v>
      </c>
      <c r="F21" s="25">
        <v>37000</v>
      </c>
      <c r="G21" s="25" t="s">
        <v>3</v>
      </c>
      <c r="H21" s="46">
        <f>E21+F21</f>
        <v>107000</v>
      </c>
      <c r="I21" s="27" t="s">
        <v>3</v>
      </c>
      <c r="J21" s="25">
        <f>J20</f>
        <v>0</v>
      </c>
      <c r="K21" s="25" t="s">
        <v>3</v>
      </c>
      <c r="L21" s="46">
        <f>L20</f>
        <v>0</v>
      </c>
      <c r="M21" s="27">
        <f>E21</f>
        <v>70000</v>
      </c>
      <c r="N21" s="25">
        <f t="shared" si="3"/>
        <v>37000</v>
      </c>
      <c r="O21" s="25"/>
      <c r="P21" s="26">
        <f>M21+N21</f>
        <v>107000</v>
      </c>
      <c r="Q21" s="49"/>
    </row>
    <row r="22" spans="1:17" s="14" customFormat="1" ht="25.5" x14ac:dyDescent="0.2">
      <c r="A22" s="69">
        <v>1518832</v>
      </c>
      <c r="B22" s="70">
        <v>8832</v>
      </c>
      <c r="C22" s="70">
        <v>1060</v>
      </c>
      <c r="D22" s="60" t="s">
        <v>31</v>
      </c>
      <c r="E22" s="24"/>
      <c r="F22" s="21"/>
      <c r="G22" s="21"/>
      <c r="H22" s="26"/>
      <c r="I22" s="24"/>
      <c r="J22" s="21">
        <v>-37000</v>
      </c>
      <c r="K22" s="21"/>
      <c r="L22" s="46">
        <f>J22</f>
        <v>-37000</v>
      </c>
      <c r="M22" s="24"/>
      <c r="N22" s="21">
        <f t="shared" si="3"/>
        <v>-37000</v>
      </c>
      <c r="O22" s="21"/>
      <c r="P22" s="26">
        <f>M22+N22</f>
        <v>-37000</v>
      </c>
      <c r="Q22" s="13"/>
    </row>
    <row r="23" spans="1:17" s="50" customFormat="1" ht="12.75" x14ac:dyDescent="0.2">
      <c r="A23" s="61" t="s">
        <v>6</v>
      </c>
      <c r="B23" s="62"/>
      <c r="C23" s="62"/>
      <c r="D23" s="63" t="s">
        <v>7</v>
      </c>
      <c r="E23" s="27" t="s">
        <v>3</v>
      </c>
      <c r="F23" s="25">
        <f>F22</f>
        <v>0</v>
      </c>
      <c r="G23" s="25" t="s">
        <v>3</v>
      </c>
      <c r="H23" s="46">
        <f>H22</f>
        <v>0</v>
      </c>
      <c r="I23" s="27" t="s">
        <v>3</v>
      </c>
      <c r="J23" s="25">
        <f>J22</f>
        <v>-37000</v>
      </c>
      <c r="K23" s="25" t="s">
        <v>3</v>
      </c>
      <c r="L23" s="46">
        <f>J23</f>
        <v>-37000</v>
      </c>
      <c r="M23" s="27" t="str">
        <f>E23</f>
        <v xml:space="preserve"> </v>
      </c>
      <c r="N23" s="36">
        <f t="shared" si="3"/>
        <v>-37000</v>
      </c>
      <c r="O23" s="25" t="s">
        <v>3</v>
      </c>
      <c r="P23" s="46">
        <f>N23</f>
        <v>-37000</v>
      </c>
      <c r="Q23" s="49"/>
    </row>
    <row r="24" spans="1:17" s="12" customFormat="1" ht="12.75" x14ac:dyDescent="0.2">
      <c r="A24" s="40" t="s">
        <v>19</v>
      </c>
      <c r="B24" s="37"/>
      <c r="C24" s="37"/>
      <c r="D24" s="41" t="s">
        <v>37</v>
      </c>
      <c r="E24" s="22">
        <f t="shared" ref="E24:L24" si="4">E26</f>
        <v>0</v>
      </c>
      <c r="F24" s="23">
        <f t="shared" si="4"/>
        <v>9000000</v>
      </c>
      <c r="G24" s="23">
        <f t="shared" si="4"/>
        <v>9000000</v>
      </c>
      <c r="H24" s="81">
        <f t="shared" si="4"/>
        <v>9000000</v>
      </c>
      <c r="I24" s="22">
        <f>I26</f>
        <v>0</v>
      </c>
      <c r="J24" s="23">
        <f t="shared" si="4"/>
        <v>-9000000</v>
      </c>
      <c r="K24" s="23">
        <f t="shared" si="4"/>
        <v>-9000000</v>
      </c>
      <c r="L24" s="81">
        <f t="shared" si="4"/>
        <v>-9000000</v>
      </c>
      <c r="M24" s="22">
        <f>E24+I24</f>
        <v>0</v>
      </c>
      <c r="N24" s="23">
        <f t="shared" si="3"/>
        <v>0</v>
      </c>
      <c r="O24" s="23">
        <f>G24+K24</f>
        <v>0</v>
      </c>
      <c r="P24" s="81">
        <f>M24+N24</f>
        <v>0</v>
      </c>
      <c r="Q24" s="11"/>
    </row>
    <row r="25" spans="1:17" s="12" customFormat="1" ht="12.75" x14ac:dyDescent="0.2">
      <c r="A25" s="40" t="s">
        <v>20</v>
      </c>
      <c r="B25" s="37"/>
      <c r="C25" s="37"/>
      <c r="D25" s="42" t="s">
        <v>37</v>
      </c>
      <c r="E25" s="24"/>
      <c r="F25" s="21"/>
      <c r="G25" s="21"/>
      <c r="H25" s="26"/>
      <c r="I25" s="24"/>
      <c r="J25" s="21"/>
      <c r="K25" s="25"/>
      <c r="L25" s="26"/>
      <c r="M25" s="22"/>
      <c r="N25" s="23"/>
      <c r="O25" s="23"/>
      <c r="P25" s="26"/>
      <c r="Q25" s="11"/>
    </row>
    <row r="26" spans="1:17" s="12" customFormat="1" ht="25.5" x14ac:dyDescent="0.2">
      <c r="A26" s="59" t="s">
        <v>22</v>
      </c>
      <c r="B26" s="1">
        <v>8880</v>
      </c>
      <c r="C26" s="1"/>
      <c r="D26" s="60" t="s">
        <v>28</v>
      </c>
      <c r="E26" s="24">
        <f t="shared" ref="E26:K26" si="5">E27+E29</f>
        <v>0</v>
      </c>
      <c r="F26" s="21">
        <f>F27+F29</f>
        <v>9000000</v>
      </c>
      <c r="G26" s="21">
        <f t="shared" si="5"/>
        <v>9000000</v>
      </c>
      <c r="H26" s="26">
        <f t="shared" si="5"/>
        <v>9000000</v>
      </c>
      <c r="I26" s="24">
        <f t="shared" si="5"/>
        <v>0</v>
      </c>
      <c r="J26" s="21">
        <f t="shared" si="5"/>
        <v>-9000000</v>
      </c>
      <c r="K26" s="21">
        <f t="shared" si="5"/>
        <v>-9000000</v>
      </c>
      <c r="L26" s="26">
        <f>I26+J26</f>
        <v>-9000000</v>
      </c>
      <c r="M26" s="24">
        <f>E26</f>
        <v>0</v>
      </c>
      <c r="N26" s="21">
        <f t="shared" ref="N26:O30" si="6">F26+J26</f>
        <v>0</v>
      </c>
      <c r="O26" s="21">
        <f t="shared" si="6"/>
        <v>0</v>
      </c>
      <c r="P26" s="26">
        <f>M26+N26</f>
        <v>0</v>
      </c>
      <c r="Q26" s="11"/>
    </row>
    <row r="27" spans="1:17" s="12" customFormat="1" ht="25.5" customHeight="1" x14ac:dyDescent="0.2">
      <c r="A27" s="59" t="s">
        <v>21</v>
      </c>
      <c r="B27" s="1">
        <v>8881</v>
      </c>
      <c r="C27" s="54" t="s">
        <v>25</v>
      </c>
      <c r="D27" s="60" t="s">
        <v>29</v>
      </c>
      <c r="E27" s="24"/>
      <c r="F27" s="21">
        <f>F28</f>
        <v>9000000</v>
      </c>
      <c r="G27" s="21">
        <f>G28</f>
        <v>9000000</v>
      </c>
      <c r="H27" s="26">
        <f>E27+F27</f>
        <v>9000000</v>
      </c>
      <c r="I27" s="24"/>
      <c r="J27" s="21"/>
      <c r="K27" s="21"/>
      <c r="L27" s="26">
        <f>I27+J27</f>
        <v>0</v>
      </c>
      <c r="M27" s="27">
        <f>E27</f>
        <v>0</v>
      </c>
      <c r="N27" s="21">
        <f t="shared" si="6"/>
        <v>9000000</v>
      </c>
      <c r="O27" s="21">
        <f>G27+K27</f>
        <v>9000000</v>
      </c>
      <c r="P27" s="26">
        <f>M27+N27</f>
        <v>9000000</v>
      </c>
      <c r="Q27" s="11"/>
    </row>
    <row r="28" spans="1:17" s="48" customFormat="1" ht="12.75" x14ac:dyDescent="0.2">
      <c r="A28" s="61" t="s">
        <v>4</v>
      </c>
      <c r="B28" s="62"/>
      <c r="C28" s="62"/>
      <c r="D28" s="63" t="s">
        <v>5</v>
      </c>
      <c r="E28" s="27"/>
      <c r="F28" s="25">
        <v>9000000</v>
      </c>
      <c r="G28" s="25">
        <v>9000000</v>
      </c>
      <c r="H28" s="46">
        <f>E28+F28</f>
        <v>9000000</v>
      </c>
      <c r="I28" s="27" t="s">
        <v>3</v>
      </c>
      <c r="J28" s="25">
        <f>J27</f>
        <v>0</v>
      </c>
      <c r="K28" s="25" t="s">
        <v>3</v>
      </c>
      <c r="L28" s="26"/>
      <c r="M28" s="27">
        <f>E28</f>
        <v>0</v>
      </c>
      <c r="N28" s="25">
        <f t="shared" si="6"/>
        <v>9000000</v>
      </c>
      <c r="O28" s="25">
        <f>G28</f>
        <v>9000000</v>
      </c>
      <c r="P28" s="46">
        <f>M28+N28</f>
        <v>9000000</v>
      </c>
      <c r="Q28" s="47"/>
    </row>
    <row r="29" spans="1:17" s="12" customFormat="1" ht="25.5" x14ac:dyDescent="0.2">
      <c r="A29" s="59" t="s">
        <v>23</v>
      </c>
      <c r="B29" s="1">
        <v>8882</v>
      </c>
      <c r="C29" s="54" t="s">
        <v>25</v>
      </c>
      <c r="D29" s="60" t="s">
        <v>24</v>
      </c>
      <c r="E29" s="24"/>
      <c r="F29" s="21"/>
      <c r="G29" s="21"/>
      <c r="H29" s="26"/>
      <c r="I29" s="24"/>
      <c r="J29" s="21">
        <f>J30</f>
        <v>-9000000</v>
      </c>
      <c r="K29" s="21">
        <f>K30</f>
        <v>-9000000</v>
      </c>
      <c r="L29" s="21">
        <f>L30</f>
        <v>-9000000</v>
      </c>
      <c r="M29" s="24"/>
      <c r="N29" s="21">
        <f t="shared" si="6"/>
        <v>-9000000</v>
      </c>
      <c r="O29" s="21">
        <f>G29+K29</f>
        <v>-9000000</v>
      </c>
      <c r="P29" s="26">
        <f>M29+N29</f>
        <v>-9000000</v>
      </c>
      <c r="Q29" s="11"/>
    </row>
    <row r="30" spans="1:17" s="48" customFormat="1" ht="13.5" thickBot="1" x14ac:dyDescent="0.25">
      <c r="A30" s="71" t="s">
        <v>6</v>
      </c>
      <c r="B30" s="72"/>
      <c r="C30" s="72"/>
      <c r="D30" s="73" t="s">
        <v>7</v>
      </c>
      <c r="E30" s="28" t="s">
        <v>3</v>
      </c>
      <c r="F30" s="51">
        <f>F29</f>
        <v>0</v>
      </c>
      <c r="G30" s="51" t="s">
        <v>3</v>
      </c>
      <c r="H30" s="52">
        <f>H29</f>
        <v>0</v>
      </c>
      <c r="I30" s="43" t="s">
        <v>3</v>
      </c>
      <c r="J30" s="45">
        <v>-9000000</v>
      </c>
      <c r="K30" s="45">
        <v>-9000000</v>
      </c>
      <c r="L30" s="45">
        <v>-9000000</v>
      </c>
      <c r="M30" s="43" t="str">
        <f>E30</f>
        <v xml:space="preserve"> </v>
      </c>
      <c r="N30" s="44">
        <f t="shared" si="6"/>
        <v>-9000000</v>
      </c>
      <c r="O30" s="45">
        <f>K30</f>
        <v>-9000000</v>
      </c>
      <c r="P30" s="53">
        <f>N30</f>
        <v>-9000000</v>
      </c>
      <c r="Q30" s="47"/>
    </row>
    <row r="31" spans="1:17" s="16" customFormat="1" ht="13.5" thickBot="1" x14ac:dyDescent="0.25">
      <c r="A31" s="74"/>
      <c r="B31" s="75"/>
      <c r="C31" s="75"/>
      <c r="D31" s="76" t="s">
        <v>8</v>
      </c>
      <c r="E31" s="31">
        <f>E17+E10+E24</f>
        <v>70000</v>
      </c>
      <c r="F31" s="31">
        <f>F17+F10+F24</f>
        <v>9737000</v>
      </c>
      <c r="G31" s="31">
        <f>G24+G10</f>
        <v>9000000</v>
      </c>
      <c r="H31" s="31">
        <f>H17+H10+H24</f>
        <v>9807000</v>
      </c>
      <c r="I31" s="77" t="s">
        <v>3</v>
      </c>
      <c r="J31" s="78">
        <f>J10+J17+J24</f>
        <v>-9737000</v>
      </c>
      <c r="K31" s="78">
        <f>K10+K17+K24</f>
        <v>-9000000</v>
      </c>
      <c r="L31" s="85">
        <f>L10+L17+L24</f>
        <v>-9737000</v>
      </c>
      <c r="M31" s="77">
        <f>E31</f>
        <v>70000</v>
      </c>
      <c r="N31" s="78">
        <f>F31+J31</f>
        <v>0</v>
      </c>
      <c r="O31" s="78">
        <f>G31+K31</f>
        <v>0</v>
      </c>
      <c r="P31" s="79">
        <f>P10+P17+P24</f>
        <v>70000</v>
      </c>
      <c r="Q31" s="15"/>
    </row>
    <row r="32" spans="1:17" ht="42.75" customHeight="1" x14ac:dyDescent="0.2"/>
    <row r="33" spans="1:16" ht="15.75" x14ac:dyDescent="0.2">
      <c r="A33" s="18"/>
      <c r="B33" s="18"/>
      <c r="C33" s="18"/>
      <c r="D33" s="19"/>
      <c r="E33" s="19"/>
      <c r="F33" s="20"/>
      <c r="G33" s="19"/>
      <c r="O33" s="91"/>
      <c r="P33" s="91"/>
    </row>
    <row r="34" spans="1:16" ht="20.25" customHeight="1" x14ac:dyDescent="0.2">
      <c r="D34" s="80" t="s">
        <v>35</v>
      </c>
      <c r="E34" s="55"/>
      <c r="F34" s="56"/>
      <c r="G34" s="55"/>
      <c r="I34" s="90" t="s">
        <v>47</v>
      </c>
      <c r="J34" s="90"/>
      <c r="K34" s="12"/>
    </row>
    <row r="35" spans="1:16" s="17" customFormat="1" ht="14.25" customHeight="1" x14ac:dyDescent="0.2"/>
    <row r="38" spans="1:16" x14ac:dyDescent="0.2">
      <c r="A38" s="83"/>
      <c r="B38" s="84"/>
    </row>
    <row r="39" spans="1:16" ht="12" x14ac:dyDescent="0.2">
      <c r="A39" s="86"/>
      <c r="B39" s="86"/>
    </row>
    <row r="40" spans="1:16" ht="12" x14ac:dyDescent="0.2">
      <c r="A40" s="87"/>
      <c r="B40" s="87"/>
    </row>
  </sheetData>
  <sheetProtection formatCells="0" formatColumns="0" formatRows="0" insertColumns="0" insertRows="0" insertHyperlinks="0" deleteColumns="0" deleteRows="0" sort="0" autoFilter="0" pivotTables="0"/>
  <mergeCells count="24">
    <mergeCell ref="L1:P1"/>
    <mergeCell ref="P8:P9"/>
    <mergeCell ref="J8:K8"/>
    <mergeCell ref="I7:L7"/>
    <mergeCell ref="A4:B4"/>
    <mergeCell ref="A5:B5"/>
    <mergeCell ref="N8:O8"/>
    <mergeCell ref="M8:M9"/>
    <mergeCell ref="D7:D9"/>
    <mergeCell ref="E7:H7"/>
    <mergeCell ref="A2:P3"/>
    <mergeCell ref="M7:P7"/>
    <mergeCell ref="E8:E9"/>
    <mergeCell ref="I8:I9"/>
    <mergeCell ref="A7:A9"/>
    <mergeCell ref="B7:B9"/>
    <mergeCell ref="A39:B39"/>
    <mergeCell ref="A40:B40"/>
    <mergeCell ref="F8:G8"/>
    <mergeCell ref="I34:J34"/>
    <mergeCell ref="O33:P33"/>
    <mergeCell ref="L8:L9"/>
    <mergeCell ref="C7:C9"/>
    <mergeCell ref="H8:H9"/>
  </mergeCells>
  <phoneticPr fontId="0" type="noConversion"/>
  <printOptions horizontalCentered="1"/>
  <pageMargins left="0.39370078740157483" right="0.39370078740157483" top="1.3779527559055118" bottom="0.39370078740157483" header="0.51181102362204722" footer="0.5118110236220472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2023-12-07T08:12:23Z</cp:lastPrinted>
  <dcterms:created xsi:type="dcterms:W3CDTF">2023-11-23T09:55:39Z</dcterms:created>
  <dcterms:modified xsi:type="dcterms:W3CDTF">2023-12-07T13:00:36Z</dcterms:modified>
</cp:coreProperties>
</file>