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4\"/>
    </mc:Choice>
  </mc:AlternateContent>
  <bookViews>
    <workbookView xWindow="0" yWindow="0" windowWidth="28800" windowHeight="11430"/>
  </bookViews>
  <sheets>
    <sheet name="2020-2021" sheetId="47" r:id="rId1"/>
  </sheets>
  <definedNames>
    <definedName name="_xlnm.Print_Titles" localSheetId="0">'2020-2021'!$7:$9</definedName>
    <definedName name="_xlnm.Print_Area" localSheetId="0">'2020-2021'!$A$1:$G$68</definedName>
  </definedNames>
  <calcPr calcId="162913" fullCalcOnLoad="1" refMode="R1C1"/>
</workbook>
</file>

<file path=xl/calcChain.xml><?xml version="1.0" encoding="utf-8"?>
<calcChain xmlns="http://schemas.openxmlformats.org/spreadsheetml/2006/main">
  <c r="G49" i="47" l="1"/>
  <c r="E48" i="47"/>
  <c r="E47" i="47"/>
  <c r="E46" i="47"/>
  <c r="E45" i="47"/>
  <c r="E44" i="47"/>
  <c r="E43" i="47"/>
  <c r="E42" i="47"/>
  <c r="E41" i="47"/>
  <c r="E40" i="47"/>
  <c r="E39" i="47"/>
  <c r="E38" i="47"/>
  <c r="E37" i="47"/>
  <c r="E36" i="47"/>
  <c r="E35" i="47"/>
  <c r="E34" i="47"/>
  <c r="E33" i="47"/>
  <c r="E32" i="47"/>
  <c r="E31" i="47"/>
  <c r="E30" i="47"/>
  <c r="F29" i="47"/>
  <c r="E29" i="47"/>
  <c r="E28" i="47"/>
  <c r="E27" i="47"/>
  <c r="E26" i="47"/>
  <c r="E25" i="47"/>
  <c r="E24" i="47"/>
  <c r="F23" i="47"/>
  <c r="E23" i="47"/>
  <c r="E49" i="47"/>
  <c r="E22" i="47"/>
  <c r="E21" i="47"/>
  <c r="E20" i="47"/>
  <c r="E19" i="47"/>
  <c r="E18" i="47"/>
  <c r="G16" i="47"/>
  <c r="F16" i="47"/>
  <c r="E15" i="47"/>
  <c r="E16" i="47"/>
  <c r="G13" i="47"/>
  <c r="G50" i="47"/>
  <c r="F13" i="47"/>
  <c r="E12" i="47"/>
  <c r="E13" i="47"/>
  <c r="E50" i="47"/>
  <c r="F49" i="47"/>
  <c r="F50" i="47"/>
</calcChain>
</file>

<file path=xl/sharedStrings.xml><?xml version="1.0" encoding="utf-8"?>
<sst xmlns="http://schemas.openxmlformats.org/spreadsheetml/2006/main" count="124" uniqueCount="93">
  <si>
    <t>Назва головних розпорядників коштів</t>
  </si>
  <si>
    <t>Організація переможець</t>
  </si>
  <si>
    <t>Всього</t>
  </si>
  <si>
    <t>в тому числі</t>
  </si>
  <si>
    <t>видатки заг.фонду</t>
  </si>
  <si>
    <t>Сума виконання програми</t>
  </si>
  <si>
    <t>КПКВКМБ</t>
  </si>
  <si>
    <t>Всього по номінації:</t>
  </si>
  <si>
    <t>ВСЬОГО ПО КОНКУРСУ:</t>
  </si>
  <si>
    <t>видатки спец.фонду</t>
  </si>
  <si>
    <t>грн.</t>
  </si>
  <si>
    <t>Секретар міської ради</t>
  </si>
  <si>
    <t>ГО "Християнський рух за життя"</t>
  </si>
  <si>
    <t>Назва проєктів і програм</t>
  </si>
  <si>
    <t>НОМІНАЦІЯ "Проєкти громадських та благодійних організацій"</t>
  </si>
  <si>
    <t>НОМІНАЦІЯ «Проєкти будинкових та квартальних комітетів, об’єднань співвласників багатоквартирних будинків, житлово-будівельних кооперативів»</t>
  </si>
  <si>
    <t>0712010 "Багатопрофільна стаціонарна медична допомога населенню"</t>
  </si>
  <si>
    <t xml:space="preserve">Управління охорони здоров'я Івано-Франківської міської ради </t>
  </si>
  <si>
    <t>"Реконструкція "Вікна Життя" у міській дитячій лікарні по вул. Чорновола, 44"</t>
  </si>
  <si>
    <t>1216011 "Експлуатація та технічне обслуговування житлового фонду"</t>
  </si>
  <si>
    <t>ОСББ "Гвардійська-7"</t>
  </si>
  <si>
    <t>ОСББ "Пасічна 18"</t>
  </si>
  <si>
    <t>ОСББ "Молодіжна 40"</t>
  </si>
  <si>
    <t>ОСББ "Незалежні-ІФ"</t>
  </si>
  <si>
    <t xml:space="preserve">ОСББ "Комфорт ІФ-Сорохтея 37А" </t>
  </si>
  <si>
    <t>"Заміна вікон під`їздів на енергозберігаючі у будинку 37А по вул. Сорохтея в м. Івано-Франківськ"</t>
  </si>
  <si>
    <t>ОСББ "Шевченка 72"</t>
  </si>
  <si>
    <t>"Заміна частини покрівлі даху будинку № 72 по вул. Шевченка"</t>
  </si>
  <si>
    <t>ОСББ "Грушевського, 38"</t>
  </si>
  <si>
    <t>"Частковий ремонт покрівлі та водостічної системи будинку по вул. М. Грушевського,  38 у м. Івано-Франківську"</t>
  </si>
  <si>
    <t>ОСББ "Житло - 7"</t>
  </si>
  <si>
    <t>ОСББ "Карпатська № 10"</t>
  </si>
  <si>
    <t>ОСББ "Надвірнянська, 32"</t>
  </si>
  <si>
    <t>"Енергоефективні заходи з часткової заміни дверей на сходовій клітці будинку № 7А на вул. С.Петлюри"</t>
  </si>
  <si>
    <t>"Поточний ремонт і реконструкція газових мереж та виготовлення документації для переходу на індивідуальне теплопостачання будинку № 10 на вул. Карпатська"</t>
  </si>
  <si>
    <t>"Частковий ремонт зовнішніх стін будинку за адресою Надвірнянська, 32"</t>
  </si>
  <si>
    <t>ОК "Карпати"</t>
  </si>
  <si>
    <t>ОСББ "Берізка-ІФ"</t>
  </si>
  <si>
    <t>ОСББ "ІФ-Коновальця 136Г"</t>
  </si>
  <si>
    <t>ОСББ "Індиго ІФ"</t>
  </si>
  <si>
    <t>"Поточний ремонт сходових кліток та облаштування входів у під`їзди для надання їм належного естетичного вигляду в будинку № 32 на вул. Симоненка"</t>
  </si>
  <si>
    <t>"Часткова заміна дверей на сходових клітках та вікон підвального приміщення в житловому будинку по вул. Молодіжна 44 в м. Івано-Франківську"</t>
  </si>
  <si>
    <t>"Поточний ремонт сходових кліток у будинку 137Г по вул. Коновальця в м. Івано-Франківськ"</t>
  </si>
  <si>
    <t>"Ремонт сходової житлового будинку на вул. Марійки Підгірянки, 1"</t>
  </si>
  <si>
    <t>ОСББ "Брати 85"</t>
  </si>
  <si>
    <t>ОСББ "Любомира Гузара 30"</t>
  </si>
  <si>
    <t>ОК "Каскад 24"</t>
  </si>
  <si>
    <t>"Часткова заміна будинкових мереж трубопроводів водопостачання та водовідведення у підвальному приміщенні будинку 85, корпуси 1, 2 по вул.Г.Хоткевича в Івано-Франківську"</t>
  </si>
  <si>
    <t>"Поточний ремонт балкону загального користування будинку по вул. Л.Гузара, 30"</t>
  </si>
  <si>
    <t>"Поточний ремонт м`якої покрівлі в житловому будинку №5 на вул. 24 Серпня"</t>
  </si>
  <si>
    <t>ОСББ "Військових ветеранів, 3А"</t>
  </si>
  <si>
    <t>"Поточний ремонт шатрового даху будинку по вулиці Військових ветеранів 3А"</t>
  </si>
  <si>
    <t>ОСББ "Станіславський дім"</t>
  </si>
  <si>
    <t>ОСББ "І.Вагилевича,7"</t>
  </si>
  <si>
    <t>"Заміна каналізаційних труб, чистка та відновлення димохідних каналів в будинку №7 по вул. І.Вагилевича"</t>
  </si>
  <si>
    <t>1217310 "Будівництво об'єктів житлово-комунального господарства"</t>
  </si>
  <si>
    <t>ОСББ "Гординського, 22"</t>
  </si>
  <si>
    <t>"Заміна старих елекричних мереж та модернізація системи освітлення місць загального користування будинку №22 по вул. С.Гординського, м. Івано-Франківськ"</t>
  </si>
  <si>
    <t>ОСББ "Обрій"</t>
  </si>
  <si>
    <t>"Встановлення контейнерного майданчику з роздільним сортуванням сміття на території будинків 140-142 по вул. Вовчинецька в м. Івано-Франківськ"</t>
  </si>
  <si>
    <t>ОСББ "Галицька брама"</t>
  </si>
  <si>
    <t>ОСББ "Затишний дім, 12"</t>
  </si>
  <si>
    <t>"Спортивний майданчик "здорове Майбутнє"</t>
  </si>
  <si>
    <t>ОСББ "ІФ-Тролейбусна 2"</t>
  </si>
  <si>
    <t>"Заміна зовнішніх мереж газопостачання у будинку 2 по вул. Тролейбусна в м. Івано-Франківськ"</t>
  </si>
  <si>
    <t>ОСББ "Паркове-2"</t>
  </si>
  <si>
    <t>"Реконструкція системи газопостачання багатоквартирного житлового будинку № 6 на вул. Паркова в м. Івано-Франківську"</t>
  </si>
  <si>
    <t>Будинковий комітет на вулиці Богдана Лепкого, 1</t>
  </si>
  <si>
    <t>"Реконструкція системи газопостачання багатоквартирного житлового будинку № 1 на вул. Б. Лепкого в м. Івано-Франківську"</t>
  </si>
  <si>
    <t>Департамент  благоустрою Івано-Франківської міської ради</t>
  </si>
  <si>
    <t>1417310 "Будівництво об'єктів житлово-комунального господарства"</t>
  </si>
  <si>
    <t>"Частковий ремонт електромереж та освітлення сходових маршів будинків 15, 19, 21, 23 по вул. Галицькій, м. Івано-Франківськ"</t>
  </si>
  <si>
    <t>Ремонт частини фасаду будинку № 9 по вулиці Шевченка в м.Івано-Франківську"</t>
  </si>
  <si>
    <t>"Реконструкція мереж газопостачання житлового будинку на вул. Гвардійська, 7 в м. Івано-Франківськ, Івано-Франківська область"</t>
  </si>
  <si>
    <t>"Реконструкція системи газпостачання багатоквартирного житлового будинку на вул. Молодіжна, 40 в м. Івано-Франківськ, Івано-Франківської області"</t>
  </si>
  <si>
    <t>"Заміна фасадного газопроводу багатоквартирного житлового будинку за адресою вул. Є.Коновальця, 144а м. Івано-Франківськ, Івано-Франківської області"</t>
  </si>
  <si>
    <t>"Поточний ремонт покрівлі даху будинку № 18 на вул. Пасічній"</t>
  </si>
  <si>
    <t>НОМІНАЦІЯ "Проєкти сільських громад Івано-Франківської міської ради"</t>
  </si>
  <si>
    <t>Департамент культури Івано-Франківської міської ради</t>
  </si>
  <si>
    <t>1014060 "Забезпечення діяльності палаців і будинків культури, клубів, центрів дозвілля та інші клубних закладів"</t>
  </si>
  <si>
    <t>Крихівецька сільська рада</t>
  </si>
  <si>
    <t>"Розвиток культури - збереження нації"</t>
  </si>
  <si>
    <t>Будинковий комітет на вулиці Надвірнянській, 30</t>
  </si>
  <si>
    <t>Ремонт поверхових електрощитів у 3-му, 4-му під`їздах будинку на вулиці Надвірнянській,30</t>
  </si>
  <si>
    <t>ОСББ "Тролейбусна, 12"</t>
  </si>
  <si>
    <t>Заміна ввідного і фасадного газопроводу житлового будинку Тролейбусна, 12</t>
  </si>
  <si>
    <t>ОСББ "Богунська 4"</t>
  </si>
  <si>
    <t>Часткове влаштування бруківки на прибудинковій території будинку №4 по вулиці Богунській</t>
  </si>
  <si>
    <t>Реконструкція системи газопостачання багатоквартирного житлового будинку на вул. 24 Серпня, 5 в місті Івано-Франківську</t>
  </si>
  <si>
    <t>Віктор СИНИШИН</t>
  </si>
  <si>
    <t xml:space="preserve">Перелік пролонгованих на 2023 рік  переможців міського конкурсу проєктів та програм розвитку місцевого самоврядування та громадянського суспільства </t>
  </si>
  <si>
    <t>Департамент інфраструктури, житлової та комунальної політики міської ради</t>
  </si>
  <si>
    <r>
      <t xml:space="preserve">                                          </t>
    </r>
    <r>
      <rPr>
        <b/>
        <sz val="11"/>
        <rFont val="Times New Roman"/>
        <family val="1"/>
        <charset val="204"/>
      </rPr>
      <t>Додаток 10</t>
    </r>
    <r>
      <rPr>
        <b/>
        <sz val="12"/>
        <rFont val="Times New Roman"/>
        <family val="1"/>
        <charset val="204"/>
      </rPr>
      <t xml:space="preserve">
                                                  </t>
    </r>
    <r>
      <rPr>
        <b/>
        <sz val="10"/>
        <rFont val="Times New Roman"/>
        <family val="1"/>
        <charset val="204"/>
      </rPr>
      <t>до рішення _____ міської ради                                                                                                                            від _______________  №______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</si>
</sst>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5" formatCode="_-* #,##0.00\ _г_р_н_._-;\-* #,##0.00\ _г_р_н_._-;_-* &quot;-&quot;??\ _г_р_н_._-;_-@_-"/>
  </numFmts>
  <fonts count="15" x14ac:knownFonts="1">
    <font>
      <sz val="10"/>
      <name val="Arial Cyr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95" fontId="1" fillId="0" borderId="0" applyFont="0" applyFill="0" applyBorder="0" applyAlignment="0" applyProtection="0"/>
  </cellStyleXfs>
  <cellXfs count="55">
    <xf numFmtId="0" fontId="0" fillId="0" borderId="0" xfId="0"/>
    <xf numFmtId="0" fontId="3" fillId="2" borderId="0" xfId="0" applyFont="1" applyFill="1" applyBorder="1"/>
    <xf numFmtId="49" fontId="6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7" fillId="2" borderId="0" xfId="0" applyFont="1" applyFill="1"/>
    <xf numFmtId="4" fontId="4" fillId="2" borderId="0" xfId="0" applyNumberFormat="1" applyFont="1" applyFill="1" applyAlignment="1">
      <alignment horizontal="center"/>
    </xf>
    <xf numFmtId="4" fontId="7" fillId="2" borderId="0" xfId="0" applyNumberFormat="1" applyFont="1" applyFill="1"/>
    <xf numFmtId="0" fontId="3" fillId="2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3" fillId="2" borderId="0" xfId="0" applyFont="1" applyFill="1"/>
    <xf numFmtId="2" fontId="4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 shrinkToFi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/>
    <xf numFmtId="0" fontId="13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13" fillId="2" borderId="0" xfId="0" applyFont="1" applyFill="1" applyAlignment="1">
      <alignment horizontal="center" vertical="center"/>
    </xf>
    <xf numFmtId="195" fontId="3" fillId="2" borderId="2" xfId="2" applyFont="1" applyFill="1" applyBorder="1" applyAlignment="1">
      <alignment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4" fontId="13" fillId="2" borderId="0" xfId="0" applyNumberFormat="1" applyFont="1" applyFill="1" applyAlignment="1">
      <alignment horizontal="center"/>
    </xf>
    <xf numFmtId="0" fontId="14" fillId="2" borderId="0" xfId="0" applyFont="1" applyFill="1"/>
    <xf numFmtId="0" fontId="12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Zeros="0" tabSelected="1" view="pageBreakPreview" zoomScale="80" zoomScaleNormal="80" zoomScaleSheetLayoutView="80" workbookViewId="0">
      <pane xSplit="1" ySplit="10" topLeftCell="B11" activePane="bottomRight" state="frozen"/>
      <selection pane="topRight" activeCell="B1" sqref="B1"/>
      <selection pane="bottomLeft" activeCell="A12" sqref="A12"/>
      <selection pane="bottomRight" activeCell="B1" sqref="B1"/>
    </sheetView>
  </sheetViews>
  <sheetFormatPr defaultRowHeight="18.75" x14ac:dyDescent="0.3"/>
  <cols>
    <col min="1" max="1" width="22.85546875" style="29" customWidth="1"/>
    <col min="2" max="2" width="38.28515625" style="21" customWidth="1"/>
    <col min="3" max="3" width="29.7109375" style="21" customWidth="1"/>
    <col min="4" max="4" width="43.140625" style="21" customWidth="1"/>
    <col min="5" max="5" width="16" style="34" customWidth="1"/>
    <col min="6" max="6" width="16.42578125" style="35" customWidth="1"/>
    <col min="7" max="7" width="16.28515625" style="21" customWidth="1"/>
    <col min="8" max="8" width="6.85546875" style="21" customWidth="1"/>
    <col min="9" max="9" width="13.85546875" style="21" customWidth="1"/>
    <col min="10" max="16384" width="9.140625" style="21"/>
  </cols>
  <sheetData>
    <row r="1" spans="1:9" x14ac:dyDescent="0.3">
      <c r="A1" s="19"/>
      <c r="B1" s="20"/>
      <c r="C1" s="20"/>
      <c r="D1" s="20"/>
      <c r="E1" s="49"/>
      <c r="F1" s="49"/>
      <c r="G1" s="49"/>
    </row>
    <row r="2" spans="1:9" ht="18.75" customHeight="1" x14ac:dyDescent="0.3">
      <c r="A2" s="12"/>
      <c r="B2" s="1"/>
      <c r="C2" s="1"/>
      <c r="D2" s="50" t="s">
        <v>92</v>
      </c>
      <c r="E2" s="50"/>
      <c r="F2" s="50"/>
      <c r="G2" s="50"/>
    </row>
    <row r="3" spans="1:9" x14ac:dyDescent="0.3">
      <c r="A3" s="12"/>
      <c r="B3" s="1"/>
      <c r="C3" s="1"/>
      <c r="D3" s="50"/>
      <c r="E3" s="50"/>
      <c r="F3" s="50"/>
      <c r="G3" s="50"/>
    </row>
    <row r="4" spans="1:9" x14ac:dyDescent="0.3">
      <c r="A4" s="12"/>
      <c r="B4" s="1"/>
      <c r="C4" s="1"/>
      <c r="D4" s="50"/>
      <c r="E4" s="50"/>
      <c r="F4" s="50"/>
      <c r="G4" s="50"/>
    </row>
    <row r="5" spans="1:9" ht="49.5" customHeight="1" x14ac:dyDescent="0.3">
      <c r="A5" s="51" t="s">
        <v>90</v>
      </c>
      <c r="B5" s="51"/>
      <c r="C5" s="51"/>
      <c r="D5" s="51"/>
      <c r="E5" s="51"/>
      <c r="F5" s="51"/>
      <c r="G5" s="51"/>
    </row>
    <row r="6" spans="1:9" ht="24" customHeight="1" x14ac:dyDescent="0.3">
      <c r="A6" s="52"/>
      <c r="B6" s="53"/>
      <c r="C6" s="2"/>
      <c r="D6" s="2"/>
      <c r="E6" s="2"/>
      <c r="F6" s="2"/>
      <c r="G6" s="3" t="s">
        <v>10</v>
      </c>
    </row>
    <row r="7" spans="1:9" ht="36" customHeight="1" x14ac:dyDescent="0.3">
      <c r="A7" s="36" t="s">
        <v>0</v>
      </c>
      <c r="B7" s="54" t="s">
        <v>6</v>
      </c>
      <c r="C7" s="36" t="s">
        <v>1</v>
      </c>
      <c r="D7" s="36" t="s">
        <v>13</v>
      </c>
      <c r="E7" s="36" t="s">
        <v>5</v>
      </c>
      <c r="F7" s="36"/>
      <c r="G7" s="36"/>
    </row>
    <row r="8" spans="1:9" x14ac:dyDescent="0.3">
      <c r="A8" s="36"/>
      <c r="B8" s="37"/>
      <c r="C8" s="36"/>
      <c r="D8" s="36"/>
      <c r="E8" s="36" t="s">
        <v>2</v>
      </c>
      <c r="F8" s="36" t="s">
        <v>3</v>
      </c>
      <c r="G8" s="36"/>
    </row>
    <row r="9" spans="1:9" ht="31.5" x14ac:dyDescent="0.3">
      <c r="A9" s="36"/>
      <c r="B9" s="38"/>
      <c r="C9" s="36"/>
      <c r="D9" s="36"/>
      <c r="E9" s="36"/>
      <c r="F9" s="17" t="s">
        <v>4</v>
      </c>
      <c r="G9" s="4" t="s">
        <v>9</v>
      </c>
    </row>
    <row r="10" spans="1:9" x14ac:dyDescent="0.3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5">
        <v>7</v>
      </c>
    </row>
    <row r="11" spans="1:9" ht="29.45" customHeight="1" x14ac:dyDescent="0.3">
      <c r="A11" s="46" t="s">
        <v>14</v>
      </c>
      <c r="B11" s="47"/>
      <c r="C11" s="47"/>
      <c r="D11" s="47"/>
      <c r="E11" s="47"/>
      <c r="F11" s="47"/>
      <c r="G11" s="47"/>
    </row>
    <row r="12" spans="1:9" s="26" customFormat="1" ht="76.5" customHeight="1" x14ac:dyDescent="0.3">
      <c r="A12" s="22" t="s">
        <v>17</v>
      </c>
      <c r="B12" s="23" t="s">
        <v>16</v>
      </c>
      <c r="C12" s="24" t="s">
        <v>12</v>
      </c>
      <c r="D12" s="24" t="s">
        <v>18</v>
      </c>
      <c r="E12" s="4">
        <f>F12+G12</f>
        <v>25000</v>
      </c>
      <c r="F12" s="25">
        <v>25000</v>
      </c>
      <c r="G12" s="25"/>
      <c r="I12" s="27"/>
    </row>
    <row r="13" spans="1:9" ht="27" customHeight="1" x14ac:dyDescent="0.3">
      <c r="A13" s="46" t="s">
        <v>7</v>
      </c>
      <c r="B13" s="47"/>
      <c r="C13" s="47"/>
      <c r="D13" s="48"/>
      <c r="E13" s="4">
        <f>SUM(E12:E12)</f>
        <v>25000</v>
      </c>
      <c r="F13" s="4">
        <f>SUM(F12:F12)</f>
        <v>25000</v>
      </c>
      <c r="G13" s="4">
        <f>SUM(G12:G12)</f>
        <v>0</v>
      </c>
    </row>
    <row r="14" spans="1:9" ht="29.45" customHeight="1" x14ac:dyDescent="0.3">
      <c r="A14" s="46" t="s">
        <v>77</v>
      </c>
      <c r="B14" s="47"/>
      <c r="C14" s="47"/>
      <c r="D14" s="47"/>
      <c r="E14" s="47"/>
      <c r="F14" s="47"/>
      <c r="G14" s="47"/>
    </row>
    <row r="15" spans="1:9" ht="72.75" customHeight="1" x14ac:dyDescent="0.3">
      <c r="A15" s="17" t="s">
        <v>78</v>
      </c>
      <c r="B15" s="28" t="s">
        <v>79</v>
      </c>
      <c r="C15" s="24" t="s">
        <v>80</v>
      </c>
      <c r="D15" s="24" t="s">
        <v>81</v>
      </c>
      <c r="E15" s="4">
        <f>F15+G15</f>
        <v>80000</v>
      </c>
      <c r="F15" s="25">
        <v>80000</v>
      </c>
      <c r="G15" s="25"/>
      <c r="I15" s="29"/>
    </row>
    <row r="16" spans="1:9" ht="27" customHeight="1" x14ac:dyDescent="0.3">
      <c r="A16" s="46" t="s">
        <v>7</v>
      </c>
      <c r="B16" s="47"/>
      <c r="C16" s="47"/>
      <c r="D16" s="48"/>
      <c r="E16" s="4">
        <f>SUM(E15:E15)</f>
        <v>80000</v>
      </c>
      <c r="F16" s="4">
        <f>SUM(F15:F15)</f>
        <v>80000</v>
      </c>
      <c r="G16" s="4">
        <f>SUM(G15:G15)</f>
        <v>0</v>
      </c>
    </row>
    <row r="17" spans="1:7" ht="30.75" customHeight="1" x14ac:dyDescent="0.3">
      <c r="A17" s="46" t="s">
        <v>15</v>
      </c>
      <c r="B17" s="47"/>
      <c r="C17" s="47"/>
      <c r="D17" s="47"/>
      <c r="E17" s="47"/>
      <c r="F17" s="47"/>
      <c r="G17" s="47"/>
    </row>
    <row r="18" spans="1:7" ht="60" customHeight="1" x14ac:dyDescent="0.3">
      <c r="A18" s="37" t="s">
        <v>91</v>
      </c>
      <c r="B18" s="23" t="s">
        <v>19</v>
      </c>
      <c r="C18" s="24" t="s">
        <v>21</v>
      </c>
      <c r="D18" s="24" t="s">
        <v>76</v>
      </c>
      <c r="E18" s="4">
        <f t="shared" ref="E18:E48" si="0">F18+G18</f>
        <v>90000</v>
      </c>
      <c r="F18" s="25">
        <v>90000</v>
      </c>
      <c r="G18" s="25"/>
    </row>
    <row r="19" spans="1:7" ht="47.25" x14ac:dyDescent="0.3">
      <c r="A19" s="37"/>
      <c r="B19" s="23" t="s">
        <v>19</v>
      </c>
      <c r="C19" s="24" t="s">
        <v>24</v>
      </c>
      <c r="D19" s="24" t="s">
        <v>25</v>
      </c>
      <c r="E19" s="4">
        <f t="shared" si="0"/>
        <v>44000</v>
      </c>
      <c r="F19" s="25">
        <v>44000</v>
      </c>
      <c r="G19" s="25"/>
    </row>
    <row r="20" spans="1:7" ht="31.5" x14ac:dyDescent="0.3">
      <c r="A20" s="37"/>
      <c r="B20" s="23" t="s">
        <v>19</v>
      </c>
      <c r="C20" s="24" t="s">
        <v>26</v>
      </c>
      <c r="D20" s="24" t="s">
        <v>27</v>
      </c>
      <c r="E20" s="4">
        <f t="shared" si="0"/>
        <v>49990</v>
      </c>
      <c r="F20" s="25">
        <v>49990</v>
      </c>
      <c r="G20" s="25"/>
    </row>
    <row r="21" spans="1:7" ht="66.75" customHeight="1" x14ac:dyDescent="0.3">
      <c r="A21" s="37"/>
      <c r="B21" s="23" t="s">
        <v>19</v>
      </c>
      <c r="C21" s="24" t="s">
        <v>28</v>
      </c>
      <c r="D21" s="24" t="s">
        <v>29</v>
      </c>
      <c r="E21" s="4">
        <f t="shared" si="0"/>
        <v>49950</v>
      </c>
      <c r="F21" s="25">
        <v>49950</v>
      </c>
      <c r="G21" s="25"/>
    </row>
    <row r="22" spans="1:7" ht="47.25" x14ac:dyDescent="0.3">
      <c r="A22" s="37"/>
      <c r="B22" s="23" t="s">
        <v>19</v>
      </c>
      <c r="C22" s="24" t="s">
        <v>30</v>
      </c>
      <c r="D22" s="24" t="s">
        <v>33</v>
      </c>
      <c r="E22" s="4">
        <f t="shared" si="0"/>
        <v>49990</v>
      </c>
      <c r="F22" s="30">
        <v>49990</v>
      </c>
      <c r="G22" s="25"/>
    </row>
    <row r="23" spans="1:7" ht="78.75" x14ac:dyDescent="0.3">
      <c r="A23" s="37"/>
      <c r="B23" s="23" t="s">
        <v>19</v>
      </c>
      <c r="C23" s="24" t="s">
        <v>31</v>
      </c>
      <c r="D23" s="24" t="s">
        <v>34</v>
      </c>
      <c r="E23" s="4">
        <f t="shared" si="0"/>
        <v>90000</v>
      </c>
      <c r="F23" s="25">
        <f>90000</f>
        <v>90000</v>
      </c>
      <c r="G23" s="25"/>
    </row>
    <row r="24" spans="1:7" ht="31.5" x14ac:dyDescent="0.3">
      <c r="A24" s="37"/>
      <c r="B24" s="23" t="s">
        <v>19</v>
      </c>
      <c r="C24" s="24" t="s">
        <v>32</v>
      </c>
      <c r="D24" s="24" t="s">
        <v>35</v>
      </c>
      <c r="E24" s="4">
        <f t="shared" si="0"/>
        <v>90000</v>
      </c>
      <c r="F24" s="25">
        <v>90000</v>
      </c>
      <c r="G24" s="25"/>
    </row>
    <row r="25" spans="1:7" ht="78.75" x14ac:dyDescent="0.3">
      <c r="A25" s="37"/>
      <c r="B25" s="23" t="s">
        <v>19</v>
      </c>
      <c r="C25" s="24" t="s">
        <v>36</v>
      </c>
      <c r="D25" s="24" t="s">
        <v>40</v>
      </c>
      <c r="E25" s="4">
        <f t="shared" si="0"/>
        <v>90000</v>
      </c>
      <c r="F25" s="25">
        <v>90000</v>
      </c>
      <c r="G25" s="25"/>
    </row>
    <row r="26" spans="1:7" ht="63" x14ac:dyDescent="0.3">
      <c r="A26" s="37"/>
      <c r="B26" s="23" t="s">
        <v>19</v>
      </c>
      <c r="C26" s="24" t="s">
        <v>37</v>
      </c>
      <c r="D26" s="24" t="s">
        <v>41</v>
      </c>
      <c r="E26" s="4">
        <f t="shared" si="0"/>
        <v>15460</v>
      </c>
      <c r="F26" s="25">
        <v>15460</v>
      </c>
      <c r="G26" s="25"/>
    </row>
    <row r="27" spans="1:7" ht="47.25" x14ac:dyDescent="0.3">
      <c r="A27" s="37"/>
      <c r="B27" s="23" t="s">
        <v>19</v>
      </c>
      <c r="C27" s="24" t="s">
        <v>38</v>
      </c>
      <c r="D27" s="24" t="s">
        <v>42</v>
      </c>
      <c r="E27" s="4">
        <f t="shared" si="0"/>
        <v>49000</v>
      </c>
      <c r="F27" s="25">
        <v>49000</v>
      </c>
      <c r="G27" s="25"/>
    </row>
    <row r="28" spans="1:7" ht="72.75" customHeight="1" x14ac:dyDescent="0.3">
      <c r="A28" s="37"/>
      <c r="B28" s="23" t="s">
        <v>19</v>
      </c>
      <c r="C28" s="24" t="s">
        <v>39</v>
      </c>
      <c r="D28" s="24" t="s">
        <v>43</v>
      </c>
      <c r="E28" s="4">
        <f t="shared" si="0"/>
        <v>49950</v>
      </c>
      <c r="F28" s="25">
        <v>49950</v>
      </c>
      <c r="G28" s="25"/>
    </row>
    <row r="29" spans="1:7" ht="87" customHeight="1" x14ac:dyDescent="0.3">
      <c r="A29" s="37"/>
      <c r="B29" s="23" t="s">
        <v>19</v>
      </c>
      <c r="C29" s="24" t="s">
        <v>44</v>
      </c>
      <c r="D29" s="24" t="s">
        <v>47</v>
      </c>
      <c r="E29" s="4">
        <f t="shared" si="0"/>
        <v>28049</v>
      </c>
      <c r="F29" s="25">
        <f>28048.42+0.58</f>
        <v>28049</v>
      </c>
      <c r="G29" s="25"/>
    </row>
    <row r="30" spans="1:7" ht="52.5" customHeight="1" x14ac:dyDescent="0.3">
      <c r="A30" s="37"/>
      <c r="B30" s="23" t="s">
        <v>19</v>
      </c>
      <c r="C30" s="24" t="s">
        <v>45</v>
      </c>
      <c r="D30" s="24" t="s">
        <v>48</v>
      </c>
      <c r="E30" s="4">
        <f t="shared" si="0"/>
        <v>49990</v>
      </c>
      <c r="F30" s="25">
        <v>49990</v>
      </c>
      <c r="G30" s="25"/>
    </row>
    <row r="31" spans="1:7" ht="51.75" customHeight="1" x14ac:dyDescent="0.3">
      <c r="A31" s="37"/>
      <c r="B31" s="23" t="s">
        <v>19</v>
      </c>
      <c r="C31" s="24" t="s">
        <v>46</v>
      </c>
      <c r="D31" s="24" t="s">
        <v>49</v>
      </c>
      <c r="E31" s="4">
        <f t="shared" si="0"/>
        <v>90000</v>
      </c>
      <c r="F31" s="25">
        <v>90000</v>
      </c>
      <c r="G31" s="25"/>
    </row>
    <row r="32" spans="1:7" ht="47.25" x14ac:dyDescent="0.3">
      <c r="A32" s="37"/>
      <c r="B32" s="23" t="s">
        <v>19</v>
      </c>
      <c r="C32" s="24" t="s">
        <v>50</v>
      </c>
      <c r="D32" s="24" t="s">
        <v>51</v>
      </c>
      <c r="E32" s="4">
        <f t="shared" si="0"/>
        <v>69845</v>
      </c>
      <c r="F32" s="25">
        <v>69845</v>
      </c>
      <c r="G32" s="25"/>
    </row>
    <row r="33" spans="1:7" ht="56.25" customHeight="1" x14ac:dyDescent="0.3">
      <c r="A33" s="37"/>
      <c r="B33" s="23" t="s">
        <v>19</v>
      </c>
      <c r="C33" s="24" t="s">
        <v>52</v>
      </c>
      <c r="D33" s="24" t="s">
        <v>72</v>
      </c>
      <c r="E33" s="4">
        <f t="shared" si="0"/>
        <v>40000</v>
      </c>
      <c r="F33" s="25">
        <v>40000</v>
      </c>
      <c r="G33" s="25"/>
    </row>
    <row r="34" spans="1:7" ht="58.5" customHeight="1" x14ac:dyDescent="0.3">
      <c r="A34" s="37"/>
      <c r="B34" s="23" t="s">
        <v>19</v>
      </c>
      <c r="C34" s="24" t="s">
        <v>53</v>
      </c>
      <c r="D34" s="24" t="s">
        <v>54</v>
      </c>
      <c r="E34" s="4">
        <f t="shared" si="0"/>
        <v>47500</v>
      </c>
      <c r="F34" s="25">
        <v>47500</v>
      </c>
      <c r="G34" s="25"/>
    </row>
    <row r="35" spans="1:7" ht="67.5" customHeight="1" x14ac:dyDescent="0.3">
      <c r="A35" s="37"/>
      <c r="B35" s="23" t="s">
        <v>19</v>
      </c>
      <c r="C35" s="24" t="s">
        <v>60</v>
      </c>
      <c r="D35" s="24" t="s">
        <v>71</v>
      </c>
      <c r="E35" s="4">
        <f>F35+G35</f>
        <v>43489</v>
      </c>
      <c r="F35" s="25">
        <v>43489</v>
      </c>
      <c r="G35" s="25"/>
    </row>
    <row r="36" spans="1:7" ht="78.75" x14ac:dyDescent="0.3">
      <c r="A36" s="37"/>
      <c r="B36" s="23" t="s">
        <v>55</v>
      </c>
      <c r="C36" s="24" t="s">
        <v>56</v>
      </c>
      <c r="D36" s="24" t="s">
        <v>57</v>
      </c>
      <c r="E36" s="4">
        <f t="shared" si="0"/>
        <v>27300</v>
      </c>
      <c r="F36" s="25"/>
      <c r="G36" s="25">
        <v>27300</v>
      </c>
    </row>
    <row r="37" spans="1:7" ht="63" x14ac:dyDescent="0.3">
      <c r="A37" s="37"/>
      <c r="B37" s="23" t="s">
        <v>55</v>
      </c>
      <c r="C37" s="24" t="s">
        <v>58</v>
      </c>
      <c r="D37" s="24" t="s">
        <v>59</v>
      </c>
      <c r="E37" s="4">
        <f t="shared" si="0"/>
        <v>49990</v>
      </c>
      <c r="F37" s="25"/>
      <c r="G37" s="25">
        <v>49990</v>
      </c>
    </row>
    <row r="38" spans="1:7" ht="55.5" customHeight="1" x14ac:dyDescent="0.3">
      <c r="A38" s="37"/>
      <c r="B38" s="23" t="s">
        <v>55</v>
      </c>
      <c r="C38" s="24" t="s">
        <v>63</v>
      </c>
      <c r="D38" s="24" t="s">
        <v>64</v>
      </c>
      <c r="E38" s="4">
        <f t="shared" si="0"/>
        <v>87000</v>
      </c>
      <c r="F38" s="31"/>
      <c r="G38" s="25">
        <v>87000</v>
      </c>
    </row>
    <row r="39" spans="1:7" ht="55.5" customHeight="1" x14ac:dyDescent="0.3">
      <c r="A39" s="37"/>
      <c r="B39" s="23" t="s">
        <v>55</v>
      </c>
      <c r="C39" s="24" t="s">
        <v>84</v>
      </c>
      <c r="D39" s="24" t="s">
        <v>85</v>
      </c>
      <c r="E39" s="4">
        <f t="shared" si="0"/>
        <v>90000</v>
      </c>
      <c r="F39" s="31"/>
      <c r="G39" s="25">
        <v>90000</v>
      </c>
    </row>
    <row r="40" spans="1:7" ht="51.75" customHeight="1" x14ac:dyDescent="0.3">
      <c r="A40" s="37"/>
      <c r="B40" s="23" t="s">
        <v>55</v>
      </c>
      <c r="C40" s="24" t="s">
        <v>65</v>
      </c>
      <c r="D40" s="24" t="s">
        <v>66</v>
      </c>
      <c r="E40" s="4">
        <f t="shared" si="0"/>
        <v>90000</v>
      </c>
      <c r="F40" s="31"/>
      <c r="G40" s="25">
        <v>90000</v>
      </c>
    </row>
    <row r="41" spans="1:7" ht="63" x14ac:dyDescent="0.3">
      <c r="A41" s="37"/>
      <c r="B41" s="23" t="s">
        <v>55</v>
      </c>
      <c r="C41" s="24" t="s">
        <v>46</v>
      </c>
      <c r="D41" s="24" t="s">
        <v>88</v>
      </c>
      <c r="E41" s="4">
        <f t="shared" si="0"/>
        <v>44659</v>
      </c>
      <c r="F41" s="31"/>
      <c r="G41" s="25">
        <v>44659</v>
      </c>
    </row>
    <row r="42" spans="1:7" ht="51.75" customHeight="1" x14ac:dyDescent="0.3">
      <c r="A42" s="37"/>
      <c r="B42" s="23" t="s">
        <v>55</v>
      </c>
      <c r="C42" s="24" t="s">
        <v>86</v>
      </c>
      <c r="D42" s="24" t="s">
        <v>87</v>
      </c>
      <c r="E42" s="4">
        <f t="shared" si="0"/>
        <v>49950</v>
      </c>
      <c r="F42" s="31"/>
      <c r="G42" s="25">
        <v>49950</v>
      </c>
    </row>
    <row r="43" spans="1:7" ht="63" x14ac:dyDescent="0.3">
      <c r="A43" s="37"/>
      <c r="B43" s="23" t="s">
        <v>55</v>
      </c>
      <c r="C43" s="24" t="s">
        <v>67</v>
      </c>
      <c r="D43" s="24" t="s">
        <v>68</v>
      </c>
      <c r="E43" s="4">
        <f t="shared" si="0"/>
        <v>90000</v>
      </c>
      <c r="F43" s="31"/>
      <c r="G43" s="25">
        <v>90000</v>
      </c>
    </row>
    <row r="44" spans="1:7" ht="47.25" x14ac:dyDescent="0.3">
      <c r="A44" s="37"/>
      <c r="B44" s="23" t="s">
        <v>55</v>
      </c>
      <c r="C44" s="24" t="s">
        <v>82</v>
      </c>
      <c r="D44" s="24" t="s">
        <v>83</v>
      </c>
      <c r="E44" s="4">
        <f t="shared" si="0"/>
        <v>90000</v>
      </c>
      <c r="F44" s="31"/>
      <c r="G44" s="25">
        <v>90000</v>
      </c>
    </row>
    <row r="45" spans="1:7" ht="63" x14ac:dyDescent="0.3">
      <c r="A45" s="37"/>
      <c r="B45" s="23" t="s">
        <v>55</v>
      </c>
      <c r="C45" s="24" t="s">
        <v>20</v>
      </c>
      <c r="D45" s="24" t="s">
        <v>73</v>
      </c>
      <c r="E45" s="4">
        <f t="shared" si="0"/>
        <v>90000</v>
      </c>
      <c r="F45" s="25"/>
      <c r="G45" s="25">
        <v>90000</v>
      </c>
    </row>
    <row r="46" spans="1:7" ht="66" customHeight="1" x14ac:dyDescent="0.3">
      <c r="A46" s="37"/>
      <c r="B46" s="23" t="s">
        <v>55</v>
      </c>
      <c r="C46" s="24" t="s">
        <v>22</v>
      </c>
      <c r="D46" s="24" t="s">
        <v>74</v>
      </c>
      <c r="E46" s="4">
        <f t="shared" si="0"/>
        <v>90000</v>
      </c>
      <c r="F46" s="25"/>
      <c r="G46" s="25">
        <v>90000</v>
      </c>
    </row>
    <row r="47" spans="1:7" ht="66" customHeight="1" x14ac:dyDescent="0.3">
      <c r="A47" s="38"/>
      <c r="B47" s="23" t="s">
        <v>55</v>
      </c>
      <c r="C47" s="24" t="s">
        <v>23</v>
      </c>
      <c r="D47" s="24" t="s">
        <v>75</v>
      </c>
      <c r="E47" s="4">
        <f t="shared" si="0"/>
        <v>90000</v>
      </c>
      <c r="F47" s="25"/>
      <c r="G47" s="25">
        <v>90000</v>
      </c>
    </row>
    <row r="48" spans="1:7" ht="63" x14ac:dyDescent="0.3">
      <c r="A48" s="18" t="s">
        <v>69</v>
      </c>
      <c r="B48" s="23" t="s">
        <v>70</v>
      </c>
      <c r="C48" s="24" t="s">
        <v>61</v>
      </c>
      <c r="D48" s="24" t="s">
        <v>62</v>
      </c>
      <c r="E48" s="4">
        <f t="shared" si="0"/>
        <v>89950</v>
      </c>
      <c r="F48" s="31"/>
      <c r="G48" s="25">
        <v>89950</v>
      </c>
    </row>
    <row r="49" spans="1:7" ht="23.25" customHeight="1" x14ac:dyDescent="0.3">
      <c r="A49" s="39" t="s">
        <v>7</v>
      </c>
      <c r="B49" s="40"/>
      <c r="C49" s="40"/>
      <c r="D49" s="41"/>
      <c r="E49" s="6">
        <f>SUM(E18:E48)</f>
        <v>2016062</v>
      </c>
      <c r="F49" s="6">
        <f>SUM(F18:F48)</f>
        <v>1037213</v>
      </c>
      <c r="G49" s="6">
        <f>SUM(G18:G48)</f>
        <v>978849</v>
      </c>
    </row>
    <row r="50" spans="1:7" ht="24" customHeight="1" x14ac:dyDescent="0.3">
      <c r="A50" s="42" t="s">
        <v>8</v>
      </c>
      <c r="B50" s="43"/>
      <c r="C50" s="43"/>
      <c r="D50" s="44"/>
      <c r="E50" s="7">
        <f>E13+E16+E49</f>
        <v>2121062</v>
      </c>
      <c r="F50" s="7">
        <f>F13+F16+F49</f>
        <v>1142213</v>
      </c>
      <c r="G50" s="7">
        <f>G13+G16+G49</f>
        <v>978849</v>
      </c>
    </row>
    <row r="51" spans="1:7" x14ac:dyDescent="0.3">
      <c r="A51" s="13"/>
      <c r="B51" s="8"/>
      <c r="C51" s="8"/>
      <c r="D51" s="8"/>
      <c r="E51" s="9"/>
      <c r="F51" s="10"/>
      <c r="G51" s="10"/>
    </row>
    <row r="52" spans="1:7" ht="50.25" customHeight="1" x14ac:dyDescent="0.3">
      <c r="A52" s="45" t="s">
        <v>11</v>
      </c>
      <c r="B52" s="45"/>
      <c r="C52" s="8"/>
      <c r="D52" s="8"/>
      <c r="E52" s="9"/>
      <c r="F52" s="14" t="s">
        <v>89</v>
      </c>
      <c r="G52" s="11"/>
    </row>
    <row r="53" spans="1:7" ht="20.25" x14ac:dyDescent="0.3">
      <c r="A53" s="13"/>
      <c r="B53" s="16"/>
      <c r="C53" s="16"/>
      <c r="D53" s="16"/>
      <c r="E53" s="16"/>
      <c r="F53" s="16"/>
      <c r="G53" s="16"/>
    </row>
    <row r="54" spans="1:7" ht="36" customHeight="1" x14ac:dyDescent="0.3">
      <c r="A54" s="13"/>
      <c r="B54" s="8"/>
      <c r="C54" s="8"/>
      <c r="D54" s="8"/>
      <c r="E54" s="8"/>
      <c r="F54" s="15"/>
      <c r="G54" s="8"/>
    </row>
    <row r="55" spans="1:7" x14ac:dyDescent="0.3">
      <c r="A55" s="13"/>
      <c r="B55" s="8"/>
      <c r="C55" s="8"/>
      <c r="D55" s="8"/>
      <c r="E55" s="8"/>
      <c r="F55" s="15"/>
      <c r="G55" s="8"/>
    </row>
    <row r="56" spans="1:7" x14ac:dyDescent="0.3">
      <c r="A56" s="13"/>
      <c r="B56" s="8"/>
      <c r="C56" s="8"/>
      <c r="D56" s="8"/>
      <c r="E56" s="8"/>
      <c r="F56" s="15"/>
      <c r="G56" s="8"/>
    </row>
    <row r="57" spans="1:7" x14ac:dyDescent="0.3">
      <c r="A57" s="13"/>
      <c r="B57" s="8"/>
      <c r="C57" s="8"/>
      <c r="D57" s="8"/>
      <c r="E57" s="8"/>
      <c r="F57" s="15"/>
      <c r="G57" s="8"/>
    </row>
    <row r="58" spans="1:7" x14ac:dyDescent="0.3">
      <c r="A58" s="13"/>
      <c r="B58" s="8"/>
      <c r="C58" s="8"/>
      <c r="D58" s="8"/>
      <c r="E58" s="8"/>
      <c r="F58" s="15"/>
      <c r="G58" s="8"/>
    </row>
    <row r="59" spans="1:7" x14ac:dyDescent="0.3">
      <c r="E59" s="21"/>
      <c r="F59" s="32"/>
    </row>
    <row r="60" spans="1:7" x14ac:dyDescent="0.3">
      <c r="E60" s="21"/>
      <c r="F60" s="32"/>
    </row>
    <row r="61" spans="1:7" x14ac:dyDescent="0.3">
      <c r="E61" s="21"/>
      <c r="F61" s="32"/>
    </row>
    <row r="62" spans="1:7" x14ac:dyDescent="0.3">
      <c r="E62" s="21"/>
      <c r="F62" s="33"/>
    </row>
    <row r="63" spans="1:7" x14ac:dyDescent="0.3">
      <c r="E63" s="21"/>
      <c r="F63" s="33"/>
    </row>
    <row r="64" spans="1:7" x14ac:dyDescent="0.3">
      <c r="E64" s="21"/>
      <c r="F64" s="32"/>
    </row>
    <row r="65" spans="5:6" x14ac:dyDescent="0.3">
      <c r="E65" s="21"/>
      <c r="F65" s="32"/>
    </row>
    <row r="66" spans="5:6" x14ac:dyDescent="0.3">
      <c r="E66" s="21"/>
      <c r="F66" s="32"/>
    </row>
    <row r="67" spans="5:6" x14ac:dyDescent="0.3">
      <c r="E67" s="21"/>
      <c r="F67" s="32"/>
    </row>
    <row r="68" spans="5:6" x14ac:dyDescent="0.3">
      <c r="E68" s="21"/>
      <c r="F68" s="32"/>
    </row>
  </sheetData>
  <sheetProtection formatCells="0" formatColumns="0" formatRows="0" insertColumns="0" insertRows="0" insertHyperlinks="0" deleteColumns="0" deleteRows="0" sort="0" autoFilter="0" pivotTables="0"/>
  <mergeCells count="20">
    <mergeCell ref="E7:G7"/>
    <mergeCell ref="E8:E9"/>
    <mergeCell ref="F8:G8"/>
    <mergeCell ref="E1:G1"/>
    <mergeCell ref="D2:G4"/>
    <mergeCell ref="A5:G5"/>
    <mergeCell ref="A6:B6"/>
    <mergeCell ref="A7:A9"/>
    <mergeCell ref="B7:B9"/>
    <mergeCell ref="C7:C9"/>
    <mergeCell ref="D7:D9"/>
    <mergeCell ref="A18:A47"/>
    <mergeCell ref="A49:D49"/>
    <mergeCell ref="A50:D50"/>
    <mergeCell ref="A52:B52"/>
    <mergeCell ref="A11:G11"/>
    <mergeCell ref="A13:D13"/>
    <mergeCell ref="A14:G14"/>
    <mergeCell ref="A16:D16"/>
    <mergeCell ref="A17:G17"/>
  </mergeCells>
  <pageMargins left="1.3779527559055118" right="0.39370078740157483" top="0.78740157480314965" bottom="0.78740157480314965" header="0" footer="0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</vt:lpstr>
      <vt:lpstr>'2020-2021'!Заголовки_для_печати</vt:lpstr>
      <vt:lpstr>'2020-2021'!Область_печати</vt:lpstr>
    </vt:vector>
  </TitlesOfParts>
  <Company>Fin Dept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Lyuba</dc:creator>
  <cp:lastModifiedBy>Користувач Windows</cp:lastModifiedBy>
  <cp:lastPrinted>2023-07-25T10:27:13Z</cp:lastPrinted>
  <dcterms:created xsi:type="dcterms:W3CDTF">2010-04-14T06:03:55Z</dcterms:created>
  <dcterms:modified xsi:type="dcterms:W3CDTF">2023-07-25T11:43:08Z</dcterms:modified>
</cp:coreProperties>
</file>