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ЛІЛЯ\ПЛАТНІ ПОСЛУГИ 2022\Тарифи\"/>
    </mc:Choice>
  </mc:AlternateContent>
  <bookViews>
    <workbookView xWindow="0" yWindow="0" windowWidth="28800" windowHeight="12330"/>
  </bookViews>
  <sheets>
    <sheet name="ТАРИФ" sheetId="1" r:id="rId1"/>
  </sheets>
  <externalReferences>
    <externalReference r:id="rId2"/>
  </externalReferences>
  <definedNames>
    <definedName name="_xlnm._FilterDatabase" localSheetId="0" hidden="1">ТАРИФ!$A$9:$E$293</definedName>
    <definedName name="_xlnm.Print_Titles" localSheetId="0">ТАРИФ!$9:$9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E293" i="1"/>
  <c r="D291" i="1" l="1"/>
  <c r="E291" i="1" s="1"/>
  <c r="D290" i="1"/>
  <c r="E290" i="1" s="1"/>
  <c r="D289" i="1"/>
  <c r="E289" i="1" s="1"/>
  <c r="D288" i="1"/>
  <c r="E288" i="1" s="1"/>
  <c r="D287" i="1"/>
  <c r="E287" i="1" s="1"/>
  <c r="D286" i="1"/>
  <c r="E286" i="1" s="1"/>
  <c r="D285" i="1"/>
  <c r="E285" i="1" s="1"/>
  <c r="D284" i="1"/>
  <c r="E284" i="1" s="1"/>
  <c r="D283" i="1"/>
  <c r="E283" i="1" s="1"/>
  <c r="D282" i="1"/>
  <c r="E282" i="1" s="1"/>
  <c r="D281" i="1"/>
  <c r="E281" i="1" s="1"/>
  <c r="D280" i="1"/>
  <c r="E280" i="1" s="1"/>
  <c r="D279" i="1"/>
  <c r="E279" i="1" s="1"/>
  <c r="D278" i="1"/>
  <c r="E278" i="1" s="1"/>
  <c r="D277" i="1"/>
  <c r="E277" i="1" s="1"/>
  <c r="D276" i="1"/>
  <c r="E276" i="1" s="1"/>
  <c r="D275" i="1"/>
  <c r="E275" i="1" s="1"/>
  <c r="D274" i="1"/>
  <c r="E274" i="1" s="1"/>
  <c r="D273" i="1"/>
  <c r="E273" i="1" s="1"/>
  <c r="D272" i="1"/>
  <c r="E272" i="1" s="1"/>
  <c r="D271" i="1"/>
  <c r="E271" i="1" s="1"/>
  <c r="D270" i="1"/>
  <c r="E270" i="1" s="1"/>
  <c r="D269" i="1"/>
  <c r="E269" i="1" s="1"/>
  <c r="D268" i="1"/>
  <c r="E268" i="1" s="1"/>
  <c r="D267" i="1"/>
  <c r="E267" i="1" s="1"/>
  <c r="D266" i="1"/>
  <c r="E266" i="1" s="1"/>
  <c r="D265" i="1"/>
  <c r="E265" i="1" s="1"/>
  <c r="D264" i="1"/>
  <c r="E264" i="1" s="1"/>
  <c r="D263" i="1"/>
  <c r="E263" i="1" s="1"/>
  <c r="D262" i="1"/>
  <c r="E262" i="1" s="1"/>
  <c r="D261" i="1"/>
  <c r="E261" i="1" s="1"/>
  <c r="D260" i="1"/>
  <c r="E260" i="1" s="1"/>
  <c r="D259" i="1"/>
  <c r="E259" i="1" s="1"/>
  <c r="D258" i="1"/>
  <c r="E258" i="1" s="1"/>
  <c r="D257" i="1"/>
  <c r="E257" i="1" s="1"/>
  <c r="D256" i="1"/>
  <c r="E256" i="1" s="1"/>
  <c r="D255" i="1"/>
  <c r="E255" i="1" s="1"/>
  <c r="D254" i="1"/>
  <c r="E254" i="1" s="1"/>
  <c r="D253" i="1"/>
  <c r="E253" i="1" s="1"/>
  <c r="D252" i="1"/>
  <c r="E252" i="1" s="1"/>
  <c r="D251" i="1"/>
  <c r="E251" i="1" s="1"/>
  <c r="D250" i="1"/>
  <c r="E250" i="1" s="1"/>
  <c r="A250" i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D249" i="1"/>
  <c r="E249" i="1" s="1"/>
  <c r="D247" i="1"/>
  <c r="E247" i="1" s="1"/>
  <c r="A247" i="1"/>
  <c r="D246" i="1"/>
  <c r="E246" i="1" s="1"/>
  <c r="D245" i="1"/>
  <c r="E245" i="1" s="1"/>
  <c r="D244" i="1"/>
  <c r="E244" i="1" s="1"/>
  <c r="A244" i="1"/>
  <c r="A245" i="1" s="1"/>
  <c r="D243" i="1"/>
  <c r="E243" i="1" s="1"/>
  <c r="D242" i="1"/>
  <c r="E242" i="1" s="1"/>
  <c r="D241" i="1"/>
  <c r="E241" i="1" s="1"/>
  <c r="A241" i="1"/>
  <c r="A242" i="1" s="1"/>
  <c r="D240" i="1"/>
  <c r="E240" i="1" s="1"/>
  <c r="D239" i="1"/>
  <c r="E239" i="1" s="1"/>
  <c r="D238" i="1"/>
  <c r="E238" i="1" s="1"/>
  <c r="A238" i="1"/>
  <c r="A239" i="1" s="1"/>
  <c r="D237" i="1"/>
  <c r="E237" i="1" s="1"/>
  <c r="D236" i="1"/>
  <c r="E236" i="1" s="1"/>
  <c r="D235" i="1"/>
  <c r="E235" i="1" s="1"/>
  <c r="A235" i="1"/>
  <c r="A236" i="1" s="1"/>
  <c r="D234" i="1"/>
  <c r="E234" i="1" s="1"/>
  <c r="D233" i="1"/>
  <c r="E233" i="1" s="1"/>
  <c r="D232" i="1"/>
  <c r="E232" i="1" s="1"/>
  <c r="A232" i="1"/>
  <c r="A233" i="1" s="1"/>
  <c r="D231" i="1"/>
  <c r="E231" i="1" s="1"/>
  <c r="D230" i="1"/>
  <c r="E230" i="1" s="1"/>
  <c r="D229" i="1"/>
  <c r="E229" i="1" s="1"/>
  <c r="A229" i="1"/>
  <c r="A230" i="1" s="1"/>
  <c r="D228" i="1"/>
  <c r="E228" i="1" s="1"/>
  <c r="D227" i="1"/>
  <c r="E227" i="1" s="1"/>
  <c r="D226" i="1"/>
  <c r="E226" i="1" s="1"/>
  <c r="A226" i="1"/>
  <c r="A227" i="1" s="1"/>
  <c r="D225" i="1"/>
  <c r="E225" i="1" s="1"/>
  <c r="D224" i="1"/>
  <c r="E224" i="1" s="1"/>
  <c r="D223" i="1"/>
  <c r="E223" i="1" s="1"/>
  <c r="D222" i="1"/>
  <c r="E222" i="1" s="1"/>
  <c r="D221" i="1"/>
  <c r="E221" i="1" s="1"/>
  <c r="D220" i="1"/>
  <c r="E220" i="1" s="1"/>
  <c r="D219" i="1"/>
  <c r="E219" i="1" s="1"/>
  <c r="D218" i="1"/>
  <c r="E218" i="1" s="1"/>
  <c r="D217" i="1"/>
  <c r="E217" i="1" s="1"/>
  <c r="A217" i="1"/>
  <c r="A218" i="1" s="1"/>
  <c r="D216" i="1"/>
  <c r="E216" i="1" s="1"/>
  <c r="D214" i="1"/>
  <c r="E214" i="1" s="1"/>
  <c r="D213" i="1"/>
  <c r="E213" i="1" s="1"/>
  <c r="D212" i="1"/>
  <c r="E212" i="1" s="1"/>
  <c r="D211" i="1"/>
  <c r="E211" i="1" s="1"/>
  <c r="D210" i="1"/>
  <c r="E210" i="1" s="1"/>
  <c r="D209" i="1"/>
  <c r="E209" i="1" s="1"/>
  <c r="D208" i="1"/>
  <c r="E208" i="1" s="1"/>
  <c r="D207" i="1"/>
  <c r="E207" i="1" s="1"/>
  <c r="D206" i="1"/>
  <c r="E206" i="1" s="1"/>
  <c r="D205" i="1"/>
  <c r="E205" i="1" s="1"/>
  <c r="D204" i="1"/>
  <c r="E204" i="1" s="1"/>
  <c r="D203" i="1"/>
  <c r="E203" i="1" s="1"/>
  <c r="D202" i="1"/>
  <c r="E202" i="1" s="1"/>
  <c r="D201" i="1"/>
  <c r="E201" i="1" s="1"/>
  <c r="D200" i="1"/>
  <c r="E200" i="1" s="1"/>
  <c r="D199" i="1"/>
  <c r="E199" i="1" s="1"/>
  <c r="D198" i="1"/>
  <c r="E198" i="1" s="1"/>
  <c r="D197" i="1"/>
  <c r="E197" i="1" s="1"/>
  <c r="D196" i="1"/>
  <c r="E196" i="1" s="1"/>
  <c r="D195" i="1"/>
  <c r="E195" i="1" s="1"/>
  <c r="D194" i="1"/>
  <c r="E194" i="1" s="1"/>
  <c r="D193" i="1"/>
  <c r="E193" i="1" s="1"/>
  <c r="D192" i="1"/>
  <c r="E192" i="1" s="1"/>
  <c r="D191" i="1"/>
  <c r="E191" i="1" s="1"/>
  <c r="D190" i="1"/>
  <c r="E190" i="1" s="1"/>
  <c r="D189" i="1"/>
  <c r="E189" i="1" s="1"/>
  <c r="D188" i="1"/>
  <c r="E188" i="1" s="1"/>
  <c r="D187" i="1"/>
  <c r="E187" i="1" s="1"/>
  <c r="D186" i="1"/>
  <c r="E186" i="1" s="1"/>
  <c r="D185" i="1"/>
  <c r="E185" i="1" s="1"/>
  <c r="D184" i="1"/>
  <c r="E184" i="1" s="1"/>
  <c r="D183" i="1"/>
  <c r="E183" i="1" s="1"/>
  <c r="D182" i="1"/>
  <c r="E182" i="1" s="1"/>
  <c r="D181" i="1"/>
  <c r="E181" i="1" s="1"/>
  <c r="D180" i="1"/>
  <c r="E180" i="1" s="1"/>
  <c r="D179" i="1"/>
  <c r="E179" i="1" s="1"/>
  <c r="D178" i="1"/>
  <c r="E178" i="1" s="1"/>
  <c r="D177" i="1"/>
  <c r="E177" i="1" s="1"/>
  <c r="D176" i="1"/>
  <c r="E176" i="1" s="1"/>
  <c r="A176" i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D175" i="1"/>
  <c r="E175" i="1" s="1"/>
  <c r="D173" i="1"/>
  <c r="E173" i="1" s="1"/>
  <c r="D172" i="1"/>
  <c r="E172" i="1" s="1"/>
  <c r="D171" i="1"/>
  <c r="E171" i="1" s="1"/>
  <c r="D170" i="1"/>
  <c r="E170" i="1" s="1"/>
  <c r="D169" i="1"/>
  <c r="E169" i="1" s="1"/>
  <c r="D168" i="1"/>
  <c r="E168" i="1" s="1"/>
  <c r="A168" i="1"/>
  <c r="A169" i="1" s="1"/>
  <c r="A170" i="1" s="1"/>
  <c r="A171" i="1" s="1"/>
  <c r="A172" i="1" s="1"/>
  <c r="A173" i="1" s="1"/>
  <c r="D167" i="1"/>
  <c r="E167" i="1" s="1"/>
  <c r="D165" i="1"/>
  <c r="E165" i="1" s="1"/>
  <c r="D163" i="1"/>
  <c r="E163" i="1" s="1"/>
  <c r="D162" i="1"/>
  <c r="E162" i="1" s="1"/>
  <c r="D161" i="1"/>
  <c r="E161" i="1" s="1"/>
  <c r="D160" i="1"/>
  <c r="E160" i="1" s="1"/>
  <c r="D159" i="1"/>
  <c r="E159" i="1" s="1"/>
  <c r="D158" i="1"/>
  <c r="E158" i="1" s="1"/>
  <c r="D157" i="1"/>
  <c r="E157" i="1" s="1"/>
  <c r="D156" i="1"/>
  <c r="E156" i="1" s="1"/>
  <c r="D155" i="1"/>
  <c r="E155" i="1" s="1"/>
  <c r="D154" i="1"/>
  <c r="E154" i="1" s="1"/>
  <c r="D153" i="1"/>
  <c r="E153" i="1" s="1"/>
  <c r="D152" i="1"/>
  <c r="E152" i="1" s="1"/>
  <c r="D151" i="1"/>
  <c r="E151" i="1" s="1"/>
  <c r="D150" i="1"/>
  <c r="E150" i="1" s="1"/>
  <c r="D149" i="1"/>
  <c r="E149" i="1" s="1"/>
  <c r="D148" i="1"/>
  <c r="E148" i="1" s="1"/>
  <c r="D147" i="1"/>
  <c r="E147" i="1" s="1"/>
  <c r="D146" i="1"/>
  <c r="E146" i="1" s="1"/>
  <c r="D145" i="1"/>
  <c r="E145" i="1" s="1"/>
  <c r="D144" i="1"/>
  <c r="E144" i="1" s="1"/>
  <c r="D143" i="1"/>
  <c r="E143" i="1" s="1"/>
  <c r="D142" i="1"/>
  <c r="E142" i="1" s="1"/>
  <c r="D141" i="1"/>
  <c r="E141" i="1" s="1"/>
  <c r="D140" i="1"/>
  <c r="E140" i="1" s="1"/>
  <c r="D139" i="1"/>
  <c r="E139" i="1" s="1"/>
  <c r="D138" i="1"/>
  <c r="E138" i="1" s="1"/>
  <c r="D137" i="1"/>
  <c r="E137" i="1" s="1"/>
  <c r="D136" i="1"/>
  <c r="E136" i="1" s="1"/>
  <c r="D135" i="1"/>
  <c r="E135" i="1" s="1"/>
  <c r="D134" i="1"/>
  <c r="E134" i="1" s="1"/>
  <c r="D133" i="1"/>
  <c r="E133" i="1" s="1"/>
  <c r="D132" i="1"/>
  <c r="E132" i="1" s="1"/>
  <c r="D131" i="1"/>
  <c r="E131" i="1" s="1"/>
  <c r="D130" i="1"/>
  <c r="E130" i="1" s="1"/>
  <c r="D129" i="1"/>
  <c r="E129" i="1" s="1"/>
  <c r="D128" i="1"/>
  <c r="E128" i="1" s="1"/>
  <c r="D127" i="1"/>
  <c r="E127" i="1" s="1"/>
  <c r="D126" i="1"/>
  <c r="E126" i="1" s="1"/>
  <c r="D125" i="1"/>
  <c r="E125" i="1" s="1"/>
  <c r="D124" i="1"/>
  <c r="E124" i="1" s="1"/>
  <c r="D123" i="1"/>
  <c r="E123" i="1" s="1"/>
  <c r="D122" i="1"/>
  <c r="E122" i="1" s="1"/>
  <c r="D121" i="1"/>
  <c r="E121" i="1" s="1"/>
  <c r="D120" i="1"/>
  <c r="E120" i="1" s="1"/>
  <c r="D119" i="1"/>
  <c r="E119" i="1" s="1"/>
  <c r="D118" i="1"/>
  <c r="E118" i="1" s="1"/>
  <c r="D117" i="1"/>
  <c r="E117" i="1" s="1"/>
  <c r="D116" i="1"/>
  <c r="E116" i="1" s="1"/>
  <c r="D115" i="1"/>
  <c r="E115" i="1" s="1"/>
  <c r="D114" i="1"/>
  <c r="E114" i="1" s="1"/>
  <c r="D113" i="1"/>
  <c r="E113" i="1" s="1"/>
  <c r="D112" i="1"/>
  <c r="E112" i="1" s="1"/>
  <c r="D111" i="1"/>
  <c r="E111" i="1" s="1"/>
  <c r="D110" i="1"/>
  <c r="E110" i="1" s="1"/>
  <c r="D109" i="1"/>
  <c r="E109" i="1" s="1"/>
  <c r="D108" i="1"/>
  <c r="E108" i="1" s="1"/>
  <c r="D107" i="1"/>
  <c r="E107" i="1" s="1"/>
  <c r="D106" i="1"/>
  <c r="E106" i="1" s="1"/>
  <c r="D105" i="1"/>
  <c r="E105" i="1" s="1"/>
  <c r="A105" i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D104" i="1"/>
  <c r="E104" i="1" s="1"/>
  <c r="D102" i="1"/>
  <c r="E102" i="1" s="1"/>
  <c r="D101" i="1"/>
  <c r="E101" i="1" s="1"/>
  <c r="D100" i="1"/>
  <c r="E100" i="1" s="1"/>
  <c r="D99" i="1"/>
  <c r="E99" i="1" s="1"/>
  <c r="D98" i="1"/>
  <c r="E98" i="1" s="1"/>
  <c r="D97" i="1"/>
  <c r="E97" i="1" s="1"/>
  <c r="D96" i="1"/>
  <c r="E96" i="1" s="1"/>
  <c r="D95" i="1"/>
  <c r="E95" i="1" s="1"/>
  <c r="D94" i="1"/>
  <c r="E94" i="1" s="1"/>
  <c r="D93" i="1"/>
  <c r="E93" i="1" s="1"/>
  <c r="D92" i="1"/>
  <c r="E92" i="1" s="1"/>
  <c r="D91" i="1"/>
  <c r="E91" i="1" s="1"/>
  <c r="D90" i="1"/>
  <c r="E90" i="1" s="1"/>
  <c r="D89" i="1"/>
  <c r="E89" i="1" s="1"/>
  <c r="D88" i="1"/>
  <c r="E88" i="1" s="1"/>
  <c r="D87" i="1"/>
  <c r="E87" i="1" s="1"/>
  <c r="D86" i="1"/>
  <c r="E86" i="1" s="1"/>
  <c r="D85" i="1"/>
  <c r="E85" i="1" s="1"/>
  <c r="D84" i="1"/>
  <c r="E84" i="1" s="1"/>
  <c r="D83" i="1"/>
  <c r="E83" i="1" s="1"/>
  <c r="D82" i="1"/>
  <c r="E82" i="1" s="1"/>
  <c r="D81" i="1"/>
  <c r="E81" i="1" s="1"/>
  <c r="D80" i="1"/>
  <c r="E80" i="1" s="1"/>
  <c r="D79" i="1"/>
  <c r="E79" i="1" s="1"/>
  <c r="D78" i="1"/>
  <c r="E78" i="1" s="1"/>
  <c r="D77" i="1"/>
  <c r="E77" i="1" s="1"/>
  <c r="D76" i="1"/>
  <c r="E76" i="1" s="1"/>
  <c r="D75" i="1"/>
  <c r="E75" i="1" s="1"/>
  <c r="D74" i="1"/>
  <c r="E74" i="1" s="1"/>
  <c r="D73" i="1"/>
  <c r="E73" i="1" s="1"/>
  <c r="D71" i="1"/>
  <c r="E71" i="1" s="1"/>
  <c r="D70" i="1"/>
  <c r="E70" i="1" s="1"/>
  <c r="D69" i="1"/>
  <c r="E69" i="1" s="1"/>
  <c r="D68" i="1"/>
  <c r="E68" i="1" s="1"/>
  <c r="D67" i="1"/>
  <c r="E67" i="1" s="1"/>
  <c r="D66" i="1"/>
  <c r="E66" i="1" s="1"/>
  <c r="D65" i="1"/>
  <c r="E65" i="1" s="1"/>
  <c r="D64" i="1"/>
  <c r="E64" i="1" s="1"/>
  <c r="D63" i="1"/>
  <c r="E63" i="1" s="1"/>
  <c r="D62" i="1"/>
  <c r="E62" i="1" s="1"/>
  <c r="D61" i="1"/>
  <c r="E61" i="1" s="1"/>
  <c r="D60" i="1"/>
  <c r="E60" i="1" s="1"/>
  <c r="D59" i="1"/>
  <c r="E59" i="1" s="1"/>
  <c r="D58" i="1"/>
  <c r="E58" i="1" s="1"/>
  <c r="D57" i="1"/>
  <c r="E57" i="1" s="1"/>
  <c r="D56" i="1"/>
  <c r="E56" i="1" s="1"/>
  <c r="D55" i="1"/>
  <c r="E55" i="1" s="1"/>
  <c r="D54" i="1"/>
  <c r="E54" i="1" s="1"/>
  <c r="D53" i="1"/>
  <c r="E53" i="1" s="1"/>
  <c r="D52" i="1"/>
  <c r="E52" i="1" s="1"/>
  <c r="D51" i="1"/>
  <c r="E51" i="1" s="1"/>
  <c r="D50" i="1"/>
  <c r="E50" i="1" s="1"/>
  <c r="D49" i="1"/>
  <c r="E49" i="1" s="1"/>
  <c r="D48" i="1"/>
  <c r="E48" i="1" s="1"/>
  <c r="D47" i="1"/>
  <c r="E47" i="1" s="1"/>
  <c r="D46" i="1"/>
  <c r="E46" i="1" s="1"/>
  <c r="D45" i="1"/>
  <c r="E45" i="1" s="1"/>
  <c r="D44" i="1"/>
  <c r="E44" i="1" s="1"/>
  <c r="D43" i="1"/>
  <c r="E43" i="1" s="1"/>
  <c r="D42" i="1"/>
  <c r="E42" i="1" s="1"/>
  <c r="D41" i="1"/>
  <c r="E41" i="1" s="1"/>
  <c r="D40" i="1"/>
  <c r="E40" i="1" s="1"/>
  <c r="D39" i="1"/>
  <c r="E39" i="1" s="1"/>
  <c r="D38" i="1"/>
  <c r="E38" i="1" s="1"/>
  <c r="D37" i="1"/>
  <c r="E37" i="1" s="1"/>
  <c r="D36" i="1"/>
  <c r="E36" i="1" s="1"/>
  <c r="D35" i="1"/>
  <c r="E35" i="1" s="1"/>
  <c r="D34" i="1"/>
  <c r="E34" i="1" s="1"/>
  <c r="D33" i="1"/>
  <c r="E33" i="1" s="1"/>
  <c r="D32" i="1"/>
  <c r="E32" i="1" s="1"/>
  <c r="D31" i="1"/>
  <c r="E31" i="1" s="1"/>
  <c r="D30" i="1"/>
  <c r="E30" i="1" s="1"/>
  <c r="D29" i="1"/>
  <c r="E29" i="1" s="1"/>
  <c r="D28" i="1"/>
  <c r="E28" i="1" s="1"/>
  <c r="D27" i="1"/>
  <c r="E27" i="1" s="1"/>
  <c r="D26" i="1"/>
  <c r="E26" i="1" s="1"/>
  <c r="D25" i="1"/>
  <c r="E25" i="1" s="1"/>
  <c r="D24" i="1"/>
  <c r="E24" i="1" s="1"/>
  <c r="D23" i="1"/>
  <c r="E23" i="1" s="1"/>
  <c r="D22" i="1"/>
  <c r="E22" i="1" s="1"/>
  <c r="D21" i="1"/>
  <c r="E21" i="1" s="1"/>
  <c r="D20" i="1"/>
  <c r="E20" i="1" s="1"/>
  <c r="D19" i="1"/>
  <c r="E19" i="1" s="1"/>
  <c r="D18" i="1"/>
  <c r="E18" i="1" s="1"/>
  <c r="D17" i="1"/>
  <c r="E17" i="1" s="1"/>
  <c r="D16" i="1"/>
  <c r="E16" i="1" s="1"/>
  <c r="D15" i="1"/>
  <c r="E15" i="1" s="1"/>
  <c r="D14" i="1"/>
  <c r="E14" i="1" s="1"/>
  <c r="D13" i="1"/>
  <c r="E13" i="1" s="1"/>
  <c r="D12" i="1"/>
  <c r="E12" i="1" s="1"/>
  <c r="D11" i="1"/>
  <c r="E11" i="1" s="1"/>
</calcChain>
</file>

<file path=xl/sharedStrings.xml><?xml version="1.0" encoding="utf-8"?>
<sst xmlns="http://schemas.openxmlformats.org/spreadsheetml/2006/main" count="572" uniqueCount="289">
  <si>
    <t>до рішення виконавчого комітету</t>
  </si>
  <si>
    <t>Івано-Франківської міської ради</t>
  </si>
  <si>
    <t>№ п/п</t>
  </si>
  <si>
    <t>Назва послуги</t>
  </si>
  <si>
    <t xml:space="preserve">Одиниця виміру </t>
  </si>
  <si>
    <t>Тариф</t>
  </si>
  <si>
    <t>Медичні послуги - дитяча терапевтична стоматологічна допомога</t>
  </si>
  <si>
    <t>Первинний огляд пацієнта</t>
  </si>
  <si>
    <t>1 консультація</t>
  </si>
  <si>
    <t>Повторний огляд амбулаторного  пацієнта</t>
  </si>
  <si>
    <t>Профілактичний огляд стоматолога</t>
  </si>
  <si>
    <t xml:space="preserve">Консультація  пацієнта  іншим лікарем, заввідділенням, директором </t>
  </si>
  <si>
    <t>Аналіз рентгенограми прицільної</t>
  </si>
  <si>
    <t>Аналіз рентгенограми панорамної</t>
  </si>
  <si>
    <t>Аналіз лабораторних досліджень</t>
  </si>
  <si>
    <t>1 прийом</t>
  </si>
  <si>
    <t>Зняття  зубного каменю, нальоту механічним (ручним) способом  зубів однієї щелепи</t>
  </si>
  <si>
    <t xml:space="preserve">Герметизація фісур </t>
  </si>
  <si>
    <t>Формування каріозної порожнини</t>
  </si>
  <si>
    <t>Полірування пломби</t>
  </si>
  <si>
    <t>Зняття постійної пломби</t>
  </si>
  <si>
    <t>Зняття тимчасової пломби</t>
  </si>
  <si>
    <t>Накладання девіталізуючої пасти</t>
  </si>
  <si>
    <t xml:space="preserve">Накладання ізолюючої цементної прокладки </t>
  </si>
  <si>
    <t xml:space="preserve">Накладання ізолюючої склоіномерної прокладки </t>
  </si>
  <si>
    <t>Екстирпація нерва з одного каналу кореня постійного зуба</t>
  </si>
  <si>
    <t>Інструментальна та медикаментозна обробка кореневого каналу зуба постійного прикусу</t>
  </si>
  <si>
    <t>Інструментальна та медикаментозна обробка кореневого каналу зуба тимчасового  прикусу</t>
  </si>
  <si>
    <t>Накладання лікувальної пов'язки при лікуванні ускладненого карієсу</t>
  </si>
  <si>
    <t>Пломбування одного каналу кореня  зуба тимчасового прикусу (Ендокорт)</t>
  </si>
  <si>
    <t>Пломбування одного каналу кореня  зуба постійного прикусу (Резодонт)</t>
  </si>
  <si>
    <t>Пломбування одного каналу кореня  зуба постійного прикусу (Ендометазон Н)</t>
  </si>
  <si>
    <t>Пломбування одного каналу кореня  зуба постійного прикусу (Каріосан)</t>
  </si>
  <si>
    <t>Пломбування одного каналу кореня постійного зуба (апексифікація) ПроРут МТА</t>
  </si>
  <si>
    <t>Накладання ретракційної нитки</t>
  </si>
  <si>
    <t>Механічне та хімічне розширення облітерованого одного каналу зуба (ендомотор)</t>
  </si>
  <si>
    <t>Видалення стороннього тіла</t>
  </si>
  <si>
    <t>Розпломбування кореневого каналу зуба (ендомотор)</t>
  </si>
  <si>
    <t>Накладання пломби при лікуванні поверхневого карієсу зі склоіномерного цементу (Фуджі)</t>
  </si>
  <si>
    <t>Накладання пломби при лікуванні поверхневого карієсу зі склоіномерного цементу (Riva)</t>
  </si>
  <si>
    <t>Накладання пломби при лікуванні середнього карієсу  зі склоіномерного цементу (Фуджі)</t>
  </si>
  <si>
    <t>Накладання пломби при лікуванні середнього карієсу  зі склоіномерного цементу (Riva)</t>
  </si>
  <si>
    <t>Накладання пломби при лікуванні глибокого карієсу  зі склоіномерного цементу (Фуджі)</t>
  </si>
  <si>
    <t>Накладання пломби при лікуванні глибокого карієсу  зі склоіномерного цементу (Кетак моляр)</t>
  </si>
  <si>
    <t>Накладання пломби при лікуванні ускладненого карієсу  зі склоіномерного цементу (Фуджі)</t>
  </si>
  <si>
    <t xml:space="preserve">Накладання пломби при лікуванні поверхневого карієсу з композитного матеріалу </t>
  </si>
  <si>
    <t xml:space="preserve">Накладання пломби при лікуванні середнього карієсу  з композитного матеріалу </t>
  </si>
  <si>
    <t xml:space="preserve">Накладання пломби при лікуванні глибокого карієсу  з композитного матеріалу </t>
  </si>
  <si>
    <t xml:space="preserve">Накладання пломби при лікуванні ускладненого карієсу  з композитного матеріалу </t>
  </si>
  <si>
    <t xml:space="preserve">Накладання пломби при лікуванні поверхневого карієсу  з світлополімерного матеріалу </t>
  </si>
  <si>
    <t xml:space="preserve">Накладання пломби при лікуванні середнього карієсу  з світлополімерного матеріалу </t>
  </si>
  <si>
    <t xml:space="preserve">Накладання пломби при лікуванні глибокого карієсу  з світлополімерного матеріалу </t>
  </si>
  <si>
    <t xml:space="preserve">Накладання пломби при лікуванні ускладненого карієсу  з світлополімерного матеріалу </t>
  </si>
  <si>
    <t>Відновлення зруйнованої коронки зуба матеріалом хімічного затвердіння</t>
  </si>
  <si>
    <t>Відновлення зруйнованої коронки зуба  світлополімерного матеріалу</t>
  </si>
  <si>
    <t>Фіксація одного скловолоконного штифта</t>
  </si>
  <si>
    <t>Фіксація одного анкерного штифта</t>
  </si>
  <si>
    <t>Накладання рідкого кофердаму</t>
  </si>
  <si>
    <t xml:space="preserve">Фіксація ретейнерів на 6 зубів світлополімерним матеріалом </t>
  </si>
  <si>
    <t>Ремтерапія зуба</t>
  </si>
  <si>
    <t>Флюоризація зуба</t>
  </si>
  <si>
    <t>Сріблення поверхні або порожнини одного зуба тимчасового прикусу</t>
  </si>
  <si>
    <t>Консультація лікаря з приводу лікування захворювань слизової оболонки порожнини рота</t>
  </si>
  <si>
    <t>Складання плану лікування з приводу лікування захворювань СОПР</t>
  </si>
  <si>
    <t>Медикаментозна обробка СОПР</t>
  </si>
  <si>
    <t>Медикаментозна та інструментальна обробка порожнини зуба</t>
  </si>
  <si>
    <t>Медичні послуги - дитяча хірургічна  стоматологічна допомога</t>
  </si>
  <si>
    <t xml:space="preserve">Первинний огляд пацієнта </t>
  </si>
  <si>
    <t xml:space="preserve">Повторний огляд амбулаторного пацієнта </t>
  </si>
  <si>
    <t>Знеболювання з використанням анестетика Лідокаїн 2%</t>
  </si>
  <si>
    <t>Знеболювання з використанням анестетика Артифрин-форте</t>
  </si>
  <si>
    <t>Знеболювання з використанням анестетика Убістезин</t>
  </si>
  <si>
    <t>Знеболювання з використанням анестетика Ультракаїн-Форте</t>
  </si>
  <si>
    <t>Знеболювання з використанням анестетика Скандонез</t>
  </si>
  <si>
    <t>Знеболювання з використанням анестетика Мепіфрин</t>
  </si>
  <si>
    <t>Анестезія аплікаційна</t>
  </si>
  <si>
    <t>Видалення зуба просте(без анестезії)</t>
  </si>
  <si>
    <t>Видалення зуба за ортодонтичними показниками(без анестезії)</t>
  </si>
  <si>
    <t>Видалення тимчасового зуба(без анестезії)</t>
  </si>
  <si>
    <t>Видалення зуба чи кореня складне  (без анестезії)</t>
  </si>
  <si>
    <t>Накладання швів(без анестезії)</t>
  </si>
  <si>
    <t>Розкриття абсцесу, дренування (без анестезії)</t>
  </si>
  <si>
    <t>Лікування альвеоліта (без анестезії)</t>
  </si>
  <si>
    <t>Видалення епулісу з ростковою зоною, гранульоми (без анестезії)</t>
  </si>
  <si>
    <t>Розтин, промивання та висікання капюшону (без анестезії)</t>
  </si>
  <si>
    <t>Видалення одонтоми (без анестезії)</t>
  </si>
  <si>
    <t>Видалення доброякісних новоутворень язика (без анестезії)</t>
  </si>
  <si>
    <t>Розтин абсцесу з наступним дренуванням(без анестезії)</t>
  </si>
  <si>
    <t>Видалення доброякісних новоутворень м'яких тканин ротової порожнини - папіломи, фіброми та ін.(без анестезії)</t>
  </si>
  <si>
    <t>Пластика вуздечки язика (без анестезії)</t>
  </si>
  <si>
    <t>Пластика вуздечки губи (без анестезії)</t>
  </si>
  <si>
    <t>Припинення кровотечі після видалення зуба</t>
  </si>
  <si>
    <t>Первинна хірургічна обробка рани</t>
  </si>
  <si>
    <t>Направлення на гістологію</t>
  </si>
  <si>
    <t>Медичні послуги - дитяча ортодонтична стоматологічна допомога</t>
  </si>
  <si>
    <t>Порада,  якщо пацієнт звернувся тільки за порадою</t>
  </si>
  <si>
    <t>Складання акту призовника та приписника</t>
  </si>
  <si>
    <t>Повторний огляд амбулаторного пацієнта</t>
  </si>
  <si>
    <t>Складання плану ортодонтичного лікування</t>
  </si>
  <si>
    <t>Аналіз панорамної рентгенограми</t>
  </si>
  <si>
    <t>Психологічна підготовка пацієнта до ортодонтичного лікування</t>
  </si>
  <si>
    <t>Зняття відбитка з одної щелепи альгінатною масою</t>
  </si>
  <si>
    <t>Відливка моделей з гіпсу з однієї щелепи</t>
  </si>
  <si>
    <t>Відливка моделей з супергіпсу з однієї щелепи</t>
  </si>
  <si>
    <t>Виготовлення діагностичних моделей з гіпсу</t>
  </si>
  <si>
    <t>Виготовлення діагностичних моделей з супергіпсу</t>
  </si>
  <si>
    <t>Розрахунок на моделях щелеп</t>
  </si>
  <si>
    <t>Виготовлення ретенційного апарата</t>
  </si>
  <si>
    <t>Виготовлення ортодонтичного апарата з одним гвинтом</t>
  </si>
  <si>
    <t>Виготовлення ортодонтичного апарата з двома гвинтами</t>
  </si>
  <si>
    <t>Виготовлення ортодонтичного апарата з тримірним гвинтом</t>
  </si>
  <si>
    <t>Виготовлення ортодонтичного апарату з "У"-подібним гвинтом</t>
  </si>
  <si>
    <t>Припасування та здача ортодонтичного апарата</t>
  </si>
  <si>
    <t>Припасування та здача апарата з різними елементами</t>
  </si>
  <si>
    <t>Припасування та здача ретенційного апарата</t>
  </si>
  <si>
    <t>Припасування та здача ортодонтичного апарата Брюкля</t>
  </si>
  <si>
    <t>Активація ортодонтичного апарата</t>
  </si>
  <si>
    <t xml:space="preserve">Лагодження апарата </t>
  </si>
  <si>
    <t>Корекція апарата</t>
  </si>
  <si>
    <t>Навчання пацієнта правилам гігієни ротової порожнини та догляду за ортодонтичним апаратом</t>
  </si>
  <si>
    <t>Фіксація металічної брекет системи на одну щелепу адгезивною масою хімічного затвердіння</t>
  </si>
  <si>
    <t xml:space="preserve">Фіксація металічної брекет системи на одну щелепу адгезивною масою світлового затвердіння </t>
  </si>
  <si>
    <t>Фіксація щічних трубок на одну щелепу адгезивною масою хімічного затвердіння</t>
  </si>
  <si>
    <t>Фіксація щічних трубок на одну щелепу адгезивною масою світлового затвердіння</t>
  </si>
  <si>
    <t>Заміна еластичних лігатур  однієї щелепи</t>
  </si>
  <si>
    <t>Заміна дуги (кругла) на одну щелепу</t>
  </si>
  <si>
    <t>Заміна дуги (прямокутна) на одну щелепу</t>
  </si>
  <si>
    <t>Заміна дуги (реверсійна) на одну щелепу</t>
  </si>
  <si>
    <t>Заміна дуги (плетена) на одну щелепу</t>
  </si>
  <si>
    <t>Заміна дуги (сталева) на одну щелепу</t>
  </si>
  <si>
    <t>Постановка закриваючої пружини на одну щелепу</t>
  </si>
  <si>
    <t>Постановка відкриваючої пружини на одну щелепу</t>
  </si>
  <si>
    <t>Постановка еластичного ланцюжка на одну щелепу</t>
  </si>
  <si>
    <t>Фіксація металевих лігатур на одну щелепу</t>
  </si>
  <si>
    <t>Фіксація довгої металевої лігатури</t>
  </si>
  <si>
    <t>Обрізання дуги</t>
  </si>
  <si>
    <t>Зняття металевих лігатур на одній щелепі</t>
  </si>
  <si>
    <t>Зняття  довгої металевої лігатури</t>
  </si>
  <si>
    <t>Фіксація одного брекета  адгезивною масою хімічного затвердіння</t>
  </si>
  <si>
    <t>Фіксація одного брекета  адгезивною масою світлового затвердіння</t>
  </si>
  <si>
    <t>Перефіксація брекета на одну щелепу</t>
  </si>
  <si>
    <t>Зняття одного брекета</t>
  </si>
  <si>
    <t>Зняття  брекет системи з однієї щелепи</t>
  </si>
  <si>
    <t>Постановка еластиків-сепараторів рентгенконтрастних</t>
  </si>
  <si>
    <t>Фіксація ортодонтичного кільця або  коронки</t>
  </si>
  <si>
    <t>Зняття ортодонтичного кільця або  коронки</t>
  </si>
  <si>
    <t>Виготовлення однієї ортодонтичної КАППИ</t>
  </si>
  <si>
    <t>Припасування та здача знімної КАППИ на одну щелепу</t>
  </si>
  <si>
    <t>Навчання пацієнта правилам гігієни ротової порожнини та догляду за ортодонтичним апаратом з набором для чистки брекет системи</t>
  </si>
  <si>
    <t>Психотерапія для дітей та батьків під час ортодонтичного лікування</t>
  </si>
  <si>
    <t>Послуги рентгенкабінету</t>
  </si>
  <si>
    <t>Рентгенограма зуба</t>
  </si>
  <si>
    <t>Медичні послуги фізіотерапевтичного стоматологічного кабінету</t>
  </si>
  <si>
    <t>УВЧ-терапія</t>
  </si>
  <si>
    <t>Місцеве УФ-опромінювання</t>
  </si>
  <si>
    <t>Ультразвукова терапія</t>
  </si>
  <si>
    <t>Електрофорез з глюконатом кальцію</t>
  </si>
  <si>
    <t>Електофорез з калій йод</t>
  </si>
  <si>
    <t>Дарсонваль</t>
  </si>
  <si>
    <t>Опромінювання іншими джерелами світла біоптрон</t>
  </si>
  <si>
    <t>Медичні послуги -доросла терапевтична стоматологічна допомога</t>
  </si>
  <si>
    <t>Первинний огляд, повторний огляд</t>
  </si>
  <si>
    <t>Огляд поржнини рота</t>
  </si>
  <si>
    <t>Зняття м'якого нальоту з усіх  зубів</t>
  </si>
  <si>
    <t>Зняття з зубного каменю, нальоту інструментальним способом з усіх зубів</t>
  </si>
  <si>
    <t>Зняття з зубного каменю за допомогою УЗапарату з однієї щелепи</t>
  </si>
  <si>
    <t>Лікування 1 зуба при поверхневому( середньому)  карієсі (без накладання пломби</t>
  </si>
  <si>
    <t>Лікування 1 зуба при глибокому  карієсі (без накладання пломби)</t>
  </si>
  <si>
    <t>Препарування каріозної порожнини, розкриття рогу пульпової камери</t>
  </si>
  <si>
    <t xml:space="preserve">Накладання девіталізуючої пасти та пов'язки </t>
  </si>
  <si>
    <t xml:space="preserve">Екстирпація пульпи з 1 каналу </t>
  </si>
  <si>
    <t>Пломбування одного каналу  пастою , що полімеризується (цемент Резодонт)</t>
  </si>
  <si>
    <t>Пломбування одного каналу пастою , що полімеризується (дексодент) та гутаперчевими  штифтами</t>
  </si>
  <si>
    <t>Пломбування одного каналу пастою , що полімеризується (Syntex)та гутаперчевими  штифтами</t>
  </si>
  <si>
    <t xml:space="preserve">Пломбування одного каналу пастою, що полімеризується (sealapex)та гутаперчевим штифтом  </t>
  </si>
  <si>
    <t xml:space="preserve"> Інструментальна та медикаментозна обробка одного каналу </t>
  </si>
  <si>
    <t>Механічне та хімічне розширення облітерованого каналу(ендомотор)</t>
  </si>
  <si>
    <t>Розпломбування каналу , запломбованого пастою, що полімеризується , або цементом</t>
  </si>
  <si>
    <t xml:space="preserve">Накладання лікувальної пов'язки при лікуванні карієсу та його ускладненні </t>
  </si>
  <si>
    <t>Видалення постійної пломби</t>
  </si>
  <si>
    <t>Накладання тимчасової пломби</t>
  </si>
  <si>
    <t>Видалення тимчасової пломби</t>
  </si>
  <si>
    <t>Накладання пломби при лікуванні карієсу та його ускладненні з цементу(фуджі)</t>
  </si>
  <si>
    <t>Накладання пломби при лікуванні карієсу та його ускладненні з цементу(RIVA)</t>
  </si>
  <si>
    <t>Накладання пломби при лікуванні карієсу та його ускладнень з світлополімеру(харізма)</t>
  </si>
  <si>
    <t>Накладання пломби при лікуванні карієсу та його ускладнень з світлополімеру(Естелайт-Палфік)</t>
  </si>
  <si>
    <t>Відновлення зруйнованої коронки однокориневого зуба за допомогою скловолоконного штифта та світлополімерного матеріалу  (Естелайт-Палфік)</t>
  </si>
  <si>
    <t xml:space="preserve">відбілювання зубів (ендовідбілювання, 1сеанс) </t>
  </si>
  <si>
    <t>кабінетне відбілювання 1 щелепи (opalescence-boots)</t>
  </si>
  <si>
    <t>кабінетне відбілювання 1 щелепи (magis smill)</t>
  </si>
  <si>
    <t>Відновлення зруйнованої коронки багатокориневого зуба за допомогою скловолоконних штифтыв та світлополімерного матеріалу    (харізма)</t>
  </si>
  <si>
    <t>Відновлення зруйнованої коронки багатокориневого зуба за допомогою скловолоконних штифтыв та світлополімерного матеріалу(Естелайт-Палфік)</t>
  </si>
  <si>
    <t>Лікування захворювання пародонту</t>
  </si>
  <si>
    <t>Закриття фісур 1 зуба герметиком</t>
  </si>
  <si>
    <t>Флюоризація зубів ( поктиття зубів фтористим лаком)</t>
  </si>
  <si>
    <t>Медичні послуги - доросла хірургічна  стоматологічна допомога</t>
  </si>
  <si>
    <t>Первинний/повторний огляд</t>
  </si>
  <si>
    <t>2 прийом</t>
  </si>
  <si>
    <t>Видалення зуба просте (в т.ч.огляд)</t>
  </si>
  <si>
    <t>Видалення зуба складне (в т.ч.огляд)</t>
  </si>
  <si>
    <t>Накладання шва на лунку</t>
  </si>
  <si>
    <t>Перікоронарит: видалення причинного зуба,    промивання капішона, розтин капішона, резекція капішона, гінгівектомія</t>
  </si>
  <si>
    <t>Періостит: виданення "причинного зуба", розтин та вишкрібання гнійного осередку з наступним дренуванням</t>
  </si>
  <si>
    <t>Резекція верхівки кореня</t>
  </si>
  <si>
    <t xml:space="preserve">Видалення доброякісних новоутворень </t>
  </si>
  <si>
    <t>Альвеолектомія (екзостоз)</t>
  </si>
  <si>
    <t>Зняття швів</t>
  </si>
  <si>
    <t>Вестибулопластика</t>
  </si>
  <si>
    <t>Цистектомія з резекцією верхівки кореня</t>
  </si>
  <si>
    <t>Підготовка до операції введення внутрішньокісткового  імплантату</t>
  </si>
  <si>
    <t>Операція введення внутрішньокісткового  імплантату TAG - dental  (Ізраїль)   massif (циліндричний)</t>
  </si>
  <si>
    <t>Операція введення внутрішньокісткового  імплантату TAG - dental  (Ізраїль)  axis (конічний)</t>
  </si>
  <si>
    <t>Операція введення внутрішньокісткового  імплантату TAG - dental  (Ізраїль) robicone (конічнe  з'єднання, преміум клас)</t>
  </si>
  <si>
    <t>Введення штучної кістки (губчатий порошошок демінералізований  корковий Ceno Biologics(Великобританія) КсенографтV150-2000мкм 0,5см куб</t>
  </si>
  <si>
    <t>Введення штучної кістки (губчатий порошошок демінералізований  корковий Ceno Biologics(Великобританія) Аллографт V150-1000мкм 0,5см.куб</t>
  </si>
  <si>
    <t>Введення штучної кістки (губчатий порошошок демінералізований  корковий Ceno Biologics(Великобританія) Аллографт V150-1000мкм 1см.куб</t>
  </si>
  <si>
    <t>Введення штучної кістки (губчатий порошошок демінералізований  корковий Ceno Biologics(Великобританія) Аллографт V150-2000мкм 1см.куб</t>
  </si>
  <si>
    <t>Введення штучної кістки (губчатий порошошок демінералізований  корковий Ceno Biologics(Великобританія) Аллографт V150-2000мкм 2см.куб</t>
  </si>
  <si>
    <t>Введення штучної кістки (губчатий порошошок демінералізований  корковий Biotek (Італія) - 0,5г</t>
  </si>
  <si>
    <t>Введення штучної кістки (губчатий порошошок демінералізований  корковий Biotek (Італія) - 1,0 г</t>
  </si>
  <si>
    <t>Введення штучної кістки (губчатий порошошок демінералізований  корковий Biotek (Італія) - 2,0 г</t>
  </si>
  <si>
    <t>Використання штучної мембрани Biotek (Італія) 1,5х2,0см</t>
  </si>
  <si>
    <t>Використання штучної мембрани Biotek (Італія) 2,5х2,2см</t>
  </si>
  <si>
    <t>Медичні послуги - доросла ортопедична стоматологічна допомога</t>
  </si>
  <si>
    <t>Виготовлення знімного  часткового протезу</t>
  </si>
  <si>
    <t>Виготовлення пластмасового зуба у знімному протезі</t>
  </si>
  <si>
    <t>Виготовлення повного знімного протезу</t>
  </si>
  <si>
    <t>Виготовлення індивідуальної ложки</t>
  </si>
  <si>
    <t>Виготовлення кругового кламера</t>
  </si>
  <si>
    <t>Перелом базиса</t>
  </si>
  <si>
    <t>Два перелома в одному базисі</t>
  </si>
  <si>
    <t>Кріплення 1-го зуба</t>
  </si>
  <si>
    <t>Кріплення 2-х  зубів</t>
  </si>
  <si>
    <t>Кріплення 3-х  зубів</t>
  </si>
  <si>
    <t>Кріплення 4-х зубів</t>
  </si>
  <si>
    <t>Кріплення 1-го кламера</t>
  </si>
  <si>
    <t>Кріплення 2-х  кламерів</t>
  </si>
  <si>
    <t>Кріплення 1-го зуба і 1-го кламера</t>
  </si>
  <si>
    <t>Кріплення 1-го зуба і лагодження перелому базиса</t>
  </si>
  <si>
    <t>Кріплення 2-х зубів і лагодження перелому базиса</t>
  </si>
  <si>
    <t>Виготовлення штампованої металевої коронки</t>
  </si>
  <si>
    <t>Виготовлення штампованої коронки, облицьованої пластмасою (по Бородюку)</t>
  </si>
  <si>
    <t>Виготовлення одиночної пластмасової коронки</t>
  </si>
  <si>
    <t>Виготовлення фасетки в штамповано-паяному мостоподібному протезі</t>
  </si>
  <si>
    <t>Литий зуб в штамповно-паяному мостоподібному протезі</t>
  </si>
  <si>
    <t>Виготовлення лапки</t>
  </si>
  <si>
    <t xml:space="preserve">Куксова штифтова вкладка </t>
  </si>
  <si>
    <t>Спайка коронок</t>
  </si>
  <si>
    <t>Зняття суцільнолитої коронки</t>
  </si>
  <si>
    <t>Зняття штампованої  коронки</t>
  </si>
  <si>
    <t>Консультація лікаря без додаткового  лабораторного дослідження</t>
  </si>
  <si>
    <t>Виготовлення литої металевої коронки в мостоподібному протезі</t>
  </si>
  <si>
    <t>Виготовлення литого металевого зуба у мостоподібному протезі</t>
  </si>
  <si>
    <t>Металопластмасова коронка у мостоподібному протезі</t>
  </si>
  <si>
    <t>Металопластмасовий зуб у мостоподібному протезі</t>
  </si>
  <si>
    <t>Металокерамічна коронка у мостоподібному протезі</t>
  </si>
  <si>
    <t>Металокерамічний зуб у мостоподібному протезі</t>
  </si>
  <si>
    <t>Відбиток з упіну</t>
  </si>
  <si>
    <t>Цементування коронки (адгезор)</t>
  </si>
  <si>
    <t>Цементування коронки (CX-Plus Shofu)</t>
  </si>
  <si>
    <t>Відбиток зета плюс (базисний)</t>
  </si>
  <si>
    <t>Відбиток зета плюс (коригуючий)</t>
  </si>
  <si>
    <t>Відбиток зета плюс (каталізатор)</t>
  </si>
  <si>
    <t>Відбиток з спідексу (базисний)</t>
  </si>
  <si>
    <t>Відбиток з спідексу (коригуючий)</t>
  </si>
  <si>
    <t>Відбиток з спідексу (каталізатор)</t>
  </si>
  <si>
    <t>Виготовлення литої керамічної коронки на імпланті</t>
  </si>
  <si>
    <t>Інші послуги</t>
  </si>
  <si>
    <t>Проходження інтернатури</t>
  </si>
  <si>
    <t>1 місяць</t>
  </si>
  <si>
    <t>Керуючий справами виконавчого комітету</t>
  </si>
  <si>
    <t xml:space="preserve">                                            Івано-Франківської міської ради</t>
  </si>
  <si>
    <r>
      <t>Аналіз комп</t>
    </r>
    <r>
      <rPr>
        <sz val="14"/>
        <color indexed="8"/>
        <rFont val="Times New Roman"/>
        <family val="1"/>
        <charset val="204"/>
      </rPr>
      <t>'ютерної 3D-томографії на електронних носіях</t>
    </r>
  </si>
  <si>
    <r>
      <t>Зняття м</t>
    </r>
    <r>
      <rPr>
        <sz val="14"/>
        <color indexed="8"/>
        <rFont val="Times New Roman"/>
        <family val="1"/>
        <charset val="204"/>
      </rPr>
      <t>'якого зубного нальоту із зубів однієї щелепи</t>
    </r>
  </si>
  <si>
    <r>
      <t>Накладання тимчасової пов</t>
    </r>
    <r>
      <rPr>
        <sz val="14"/>
        <color indexed="8"/>
        <rFont val="Times New Roman"/>
        <family val="1"/>
        <charset val="204"/>
      </rPr>
      <t>'язки</t>
    </r>
  </si>
  <si>
    <r>
      <t>Накладання лікувальної пов</t>
    </r>
    <r>
      <rPr>
        <sz val="14"/>
        <color indexed="8"/>
        <rFont val="Times New Roman"/>
        <family val="1"/>
        <charset val="204"/>
      </rPr>
      <t>'язки при лікуванні глибокого карієсу</t>
    </r>
  </si>
  <si>
    <r>
      <t>Проведення вправ для жувальних м</t>
    </r>
    <r>
      <rPr>
        <sz val="14"/>
        <color indexed="8"/>
        <rFont val="Times New Roman"/>
        <family val="1"/>
        <charset val="204"/>
      </rPr>
      <t>'язів</t>
    </r>
  </si>
  <si>
    <r>
      <t>Соціальна консультація сім</t>
    </r>
    <r>
      <rPr>
        <sz val="14"/>
        <color indexed="8"/>
        <rFont val="Times New Roman"/>
        <family val="1"/>
        <charset val="204"/>
      </rPr>
      <t>'ї ортодонтичного пацієнта</t>
    </r>
  </si>
  <si>
    <r>
      <t>Знеболення ін</t>
    </r>
    <r>
      <rPr>
        <sz val="14"/>
        <color indexed="8"/>
        <rFont val="Times New Roman"/>
        <family val="1"/>
        <charset val="204"/>
      </rPr>
      <t>΄єкційне(Атртефрин)</t>
    </r>
  </si>
  <si>
    <r>
      <t>Знеболення ін</t>
    </r>
    <r>
      <rPr>
        <sz val="14"/>
        <color indexed="8"/>
        <rFont val="Times New Roman"/>
        <family val="1"/>
        <charset val="204"/>
      </rPr>
      <t>΄єкційне (Убістезин)</t>
    </r>
  </si>
  <si>
    <r>
      <t>Знеболення ін</t>
    </r>
    <r>
      <rPr>
        <sz val="14"/>
        <color indexed="8"/>
        <rFont val="Times New Roman"/>
        <family val="1"/>
        <charset val="204"/>
      </rPr>
      <t>΄єкційне (Мепіфрин)</t>
    </r>
  </si>
  <si>
    <r>
      <rPr>
        <sz val="14"/>
        <color indexed="8"/>
        <rFont val="Times New Roman"/>
        <family val="1"/>
        <charset val="204"/>
      </rPr>
      <t>Альвеоліт:  лікування альвеоліта кюретажем ямка, розтин гнійного осередку, альвеолектомія, розкриття абсцесу, дренування</t>
    </r>
  </si>
  <si>
    <r>
      <t>Перев</t>
    </r>
    <r>
      <rPr>
        <sz val="14"/>
        <color indexed="8"/>
        <rFont val="Times New Roman"/>
        <family val="1"/>
        <charset val="204"/>
      </rPr>
      <t>΄язка після складного хірургічного втручання</t>
    </r>
  </si>
  <si>
    <t>Ігор ШЕВЧУК</t>
  </si>
  <si>
    <t>від____________2022 р.№______</t>
  </si>
  <si>
    <t>Додаток № 6</t>
  </si>
  <si>
    <t>Перелік і тарифи 
на платні медичні послуги комунального некомерційного підприємства
"Міська стоматологічна поліклініка Івано-Франківської міської ради"
на 2022 рік</t>
  </si>
  <si>
    <t>Відновлення зруйнованої коронки однокориневого зуба за допомогою скловолоконного штифта та світлополімерного матеріалу  (харізма)</t>
  </si>
  <si>
    <t>Тариф,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</si>
</sst>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0" xfId="0" applyAlignment="1">
      <alignment wrapText="1"/>
    </xf>
    <xf numFmtId="0" fontId="3" fillId="2" borderId="0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3" fillId="2" borderId="0" xfId="0" applyFont="1" applyFill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 shrinkToFit="1"/>
    </xf>
    <xf numFmtId="0" fontId="2" fillId="0" borderId="2" xfId="0" applyFont="1" applyBorder="1" applyAlignment="1">
      <alignment vertical="center" wrapText="1"/>
    </xf>
    <xf numFmtId="0" fontId="6" fillId="0" borderId="1" xfId="1" applyFont="1" applyBorder="1" applyAlignment="1">
      <alignment wrapText="1"/>
    </xf>
    <xf numFmtId="0" fontId="6" fillId="0" borderId="1" xfId="1" applyFont="1" applyBorder="1" applyAlignment="1">
      <alignment horizontal="left" wrapText="1"/>
    </xf>
    <xf numFmtId="0" fontId="6" fillId="0" borderId="2" xfId="1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0" borderId="1" xfId="1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wrapText="1"/>
    </xf>
    <xf numFmtId="2" fontId="5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Border="1" applyAlignment="1">
      <alignment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wrapText="1"/>
    </xf>
    <xf numFmtId="0" fontId="2" fillId="0" borderId="15" xfId="0" applyFont="1" applyBorder="1" applyAlignment="1">
      <alignment horizontal="center" vertical="center" wrapText="1"/>
    </xf>
    <xf numFmtId="2" fontId="2" fillId="0" borderId="15" xfId="0" applyNumberFormat="1" applyFont="1" applyBorder="1" applyAlignment="1">
      <alignment horizontal="center" vertical="center" wrapText="1"/>
    </xf>
    <xf numFmtId="2" fontId="2" fillId="0" borderId="1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/>
    </xf>
    <xf numFmtId="0" fontId="3" fillId="2" borderId="0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2" borderId="0" xfId="0" applyFont="1" applyFill="1" applyBorder="1" applyAlignment="1">
      <alignment horizontal="left" wrapText="1"/>
    </xf>
    <xf numFmtId="0" fontId="2" fillId="0" borderId="0" xfId="0" applyFont="1" applyAlignment="1">
      <alignment horizontal="right" vertical="center" wrapText="1"/>
    </xf>
    <xf numFmtId="0" fontId="2" fillId="0" borderId="10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5;&#1083;&#1072;&#1090;&#1085;&#1110;%20&#1087;&#1086;&#1089;&#1083;&#1091;&#1075;&#1080;%20&#1082;&#1072;&#1083;&#1100;&#1082;&#1091;&#1083;&#1103;&#1094;&#1110;&#1103;%20%20%202022%20-%20&#1085;&#1086;&#1074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итяча терапія"/>
      <sheetName val="Ортодонтія"/>
      <sheetName val="фізкабінет"/>
      <sheetName val="рентген"/>
      <sheetName val="Дитяча хірургія"/>
      <sheetName val="Доросла терапія"/>
      <sheetName val="хірургія доросла"/>
      <sheetName val="ортопедія"/>
      <sheetName val="знос по часу"/>
      <sheetName val="прейскурант"/>
      <sheetName val="непрямі витрати"/>
    </sheetNames>
    <sheetDataSet>
      <sheetData sheetId="0">
        <row r="5">
          <cell r="K5">
            <v>60.380039999999994</v>
          </cell>
        </row>
        <row r="6">
          <cell r="K6">
            <v>60.380039999999994</v>
          </cell>
        </row>
        <row r="7">
          <cell r="K7">
            <v>60.380039999999994</v>
          </cell>
        </row>
        <row r="8">
          <cell r="K8">
            <v>49.85904</v>
          </cell>
        </row>
        <row r="9">
          <cell r="K9">
            <v>31.161899999999996</v>
          </cell>
        </row>
        <row r="10">
          <cell r="K10">
            <v>62.323799999999991</v>
          </cell>
        </row>
        <row r="11">
          <cell r="K11">
            <v>124.64759999999998</v>
          </cell>
        </row>
        <row r="12">
          <cell r="K12">
            <v>31.161899999999996</v>
          </cell>
        </row>
        <row r="13">
          <cell r="K13">
            <v>165.09906000000001</v>
          </cell>
        </row>
        <row r="14">
          <cell r="K14">
            <v>474.98682000000002</v>
          </cell>
        </row>
        <row r="15">
          <cell r="K15">
            <v>107.14704</v>
          </cell>
        </row>
        <row r="16">
          <cell r="K16">
            <v>87.91355999999999</v>
          </cell>
        </row>
        <row r="17">
          <cell r="K17">
            <v>96.020399999999995</v>
          </cell>
        </row>
        <row r="18">
          <cell r="K18">
            <v>61.881540000000001</v>
          </cell>
        </row>
        <row r="19">
          <cell r="K19">
            <v>56.631540000000001</v>
          </cell>
        </row>
        <row r="20">
          <cell r="K20">
            <v>26.021519999999999</v>
          </cell>
        </row>
        <row r="21">
          <cell r="K21">
            <v>28.846019999999999</v>
          </cell>
        </row>
        <row r="22">
          <cell r="K22">
            <v>28.835519999999999</v>
          </cell>
        </row>
        <row r="23">
          <cell r="K23">
            <v>28.699020000000001</v>
          </cell>
        </row>
        <row r="24">
          <cell r="K24">
            <v>54.44502</v>
          </cell>
        </row>
        <row r="25">
          <cell r="K25">
            <v>66.478020000000001</v>
          </cell>
        </row>
        <row r="26">
          <cell r="K26">
            <v>154.75404</v>
          </cell>
        </row>
        <row r="27">
          <cell r="K27">
            <v>48.612900000000003</v>
          </cell>
        </row>
        <row r="28">
          <cell r="K28">
            <v>32.615520000000004</v>
          </cell>
        </row>
        <row r="29">
          <cell r="K29">
            <v>74.496660000000006</v>
          </cell>
        </row>
        <row r="30">
          <cell r="K30">
            <v>79.631160000000008</v>
          </cell>
        </row>
        <row r="31">
          <cell r="K31">
            <v>137.75915999999998</v>
          </cell>
        </row>
        <row r="32">
          <cell r="K32">
            <v>79.14815999999999</v>
          </cell>
        </row>
        <row r="33">
          <cell r="K33">
            <v>391.51055999999994</v>
          </cell>
        </row>
        <row r="34">
          <cell r="K34">
            <v>34.227899999999998</v>
          </cell>
        </row>
        <row r="35">
          <cell r="K35">
            <v>501.93065999999993</v>
          </cell>
        </row>
        <row r="36">
          <cell r="K36">
            <v>330.92808000000002</v>
          </cell>
        </row>
        <row r="37">
          <cell r="K37">
            <v>481.05624000000006</v>
          </cell>
        </row>
        <row r="38">
          <cell r="K38">
            <v>142.67483999999999</v>
          </cell>
        </row>
        <row r="39">
          <cell r="K39">
            <v>125.56908</v>
          </cell>
        </row>
        <row r="40">
          <cell r="K40">
            <v>142.78907999999998</v>
          </cell>
        </row>
        <row r="41">
          <cell r="K41">
            <v>126.28308</v>
          </cell>
        </row>
        <row r="42">
          <cell r="K42">
            <v>171.10757999999996</v>
          </cell>
        </row>
        <row r="43">
          <cell r="K43">
            <v>141.99108000000001</v>
          </cell>
        </row>
        <row r="44">
          <cell r="K44">
            <v>207.33257999999995</v>
          </cell>
        </row>
        <row r="45">
          <cell r="K45">
            <v>106.72955999999999</v>
          </cell>
        </row>
        <row r="46">
          <cell r="K46">
            <v>107.16005999999999</v>
          </cell>
        </row>
        <row r="47">
          <cell r="K47">
            <v>118.96206000000001</v>
          </cell>
        </row>
        <row r="48">
          <cell r="K48">
            <v>118.96206000000001</v>
          </cell>
        </row>
        <row r="49">
          <cell r="K49">
            <v>248.31450000000001</v>
          </cell>
        </row>
        <row r="50">
          <cell r="K50">
            <v>225.88062000000002</v>
          </cell>
        </row>
        <row r="51">
          <cell r="K51">
            <v>292.29312000000004</v>
          </cell>
        </row>
        <row r="52">
          <cell r="K52">
            <v>292.29312000000004</v>
          </cell>
        </row>
        <row r="53">
          <cell r="K53">
            <v>293.60393999999997</v>
          </cell>
        </row>
        <row r="54">
          <cell r="K54">
            <v>501.28595999999999</v>
          </cell>
        </row>
        <row r="55">
          <cell r="K55">
            <v>119.28378000000001</v>
          </cell>
        </row>
        <row r="56">
          <cell r="K56">
            <v>116.8608</v>
          </cell>
        </row>
        <row r="57">
          <cell r="K57">
            <v>94.474800000000002</v>
          </cell>
        </row>
        <row r="58">
          <cell r="K58">
            <v>757.44983999999988</v>
          </cell>
        </row>
        <row r="59">
          <cell r="K59">
            <v>55.886040000000001</v>
          </cell>
        </row>
        <row r="60">
          <cell r="K60">
            <v>52.47354</v>
          </cell>
        </row>
        <row r="61">
          <cell r="K61">
            <v>32.395020000000002</v>
          </cell>
        </row>
        <row r="62">
          <cell r="K62">
            <v>51.287039999999998</v>
          </cell>
        </row>
        <row r="63">
          <cell r="K63">
            <v>51.287039999999998</v>
          </cell>
        </row>
        <row r="64">
          <cell r="K64">
            <v>80.227559999999997</v>
          </cell>
        </row>
        <row r="65">
          <cell r="K65">
            <v>32.064900000000002</v>
          </cell>
        </row>
      </sheetData>
      <sheetData sheetId="1">
        <row r="6">
          <cell r="L6">
            <v>126.82487999999999</v>
          </cell>
        </row>
        <row r="7">
          <cell r="L7">
            <v>95.274900000000002</v>
          </cell>
        </row>
        <row r="8">
          <cell r="L8">
            <v>95.274900000000002</v>
          </cell>
        </row>
        <row r="9">
          <cell r="L9">
            <v>260.20974000000001</v>
          </cell>
        </row>
        <row r="10">
          <cell r="L10">
            <v>69.659939999999992</v>
          </cell>
        </row>
        <row r="11">
          <cell r="L11">
            <v>142.91235</v>
          </cell>
        </row>
        <row r="12">
          <cell r="L12">
            <v>66.692430000000002</v>
          </cell>
        </row>
        <row r="13">
          <cell r="L13">
            <v>47.637450000000001</v>
          </cell>
        </row>
        <row r="14">
          <cell r="L14">
            <v>142.91235</v>
          </cell>
        </row>
        <row r="15">
          <cell r="L15">
            <v>153.20234999999997</v>
          </cell>
        </row>
        <row r="16">
          <cell r="L16">
            <v>77.364419999999996</v>
          </cell>
        </row>
        <row r="17">
          <cell r="L17">
            <v>85.155419999999992</v>
          </cell>
        </row>
        <row r="18">
          <cell r="L18">
            <v>144.64485000000002</v>
          </cell>
        </row>
        <row r="19">
          <cell r="L19">
            <v>151.44884999999999</v>
          </cell>
        </row>
        <row r="20">
          <cell r="L20">
            <v>144.17234999999999</v>
          </cell>
        </row>
        <row r="21">
          <cell r="L21">
            <v>323.08080000000001</v>
          </cell>
        </row>
        <row r="22">
          <cell r="L22">
            <v>395.77335000000005</v>
          </cell>
        </row>
        <row r="23">
          <cell r="L23">
            <v>496.57335</v>
          </cell>
        </row>
        <row r="24">
          <cell r="L24">
            <v>432.52335000000005</v>
          </cell>
        </row>
        <row r="25">
          <cell r="L25">
            <v>412.04835000000003</v>
          </cell>
        </row>
        <row r="26">
          <cell r="L26">
            <v>151.80584999999999</v>
          </cell>
        </row>
        <row r="27">
          <cell r="L27">
            <v>199.86330000000001</v>
          </cell>
        </row>
        <row r="28">
          <cell r="L28">
            <v>218.87627999999992</v>
          </cell>
        </row>
        <row r="29">
          <cell r="L29">
            <v>199.6533</v>
          </cell>
        </row>
        <row r="30">
          <cell r="L30">
            <v>149.91584999999998</v>
          </cell>
        </row>
        <row r="31">
          <cell r="L31">
            <v>304.62725999999992</v>
          </cell>
        </row>
        <row r="32">
          <cell r="L32">
            <v>151.59584999999998</v>
          </cell>
        </row>
        <row r="33">
          <cell r="L33">
            <v>190.5498</v>
          </cell>
        </row>
        <row r="34">
          <cell r="L34">
            <v>2718.0888</v>
          </cell>
        </row>
        <row r="35">
          <cell r="L35">
            <v>2734.8362999999999</v>
          </cell>
        </row>
        <row r="36">
          <cell r="L36">
            <v>837.45060000000001</v>
          </cell>
        </row>
        <row r="37">
          <cell r="L37">
            <v>838.95210000000009</v>
          </cell>
        </row>
        <row r="38">
          <cell r="L38">
            <v>227.08980000000003</v>
          </cell>
        </row>
        <row r="39">
          <cell r="L39">
            <v>243.11490000000001</v>
          </cell>
        </row>
        <row r="40">
          <cell r="L40">
            <v>295.61490000000003</v>
          </cell>
        </row>
        <row r="41">
          <cell r="L41">
            <v>332.36490000000003</v>
          </cell>
        </row>
        <row r="42">
          <cell r="L42">
            <v>222.11490000000001</v>
          </cell>
        </row>
        <row r="43">
          <cell r="L43">
            <v>159.11490000000001</v>
          </cell>
        </row>
        <row r="44">
          <cell r="L44">
            <v>336.56490000000002</v>
          </cell>
        </row>
        <row r="45">
          <cell r="L45">
            <v>264.11490000000003</v>
          </cell>
        </row>
        <row r="46">
          <cell r="L46">
            <v>135.48990000000001</v>
          </cell>
        </row>
        <row r="47">
          <cell r="L47">
            <v>131.60489999999999</v>
          </cell>
        </row>
        <row r="48">
          <cell r="L48">
            <v>118.24889999999999</v>
          </cell>
        </row>
        <row r="49">
          <cell r="L49">
            <v>69.372450000000001</v>
          </cell>
        </row>
        <row r="50">
          <cell r="L50">
            <v>117.11490000000001</v>
          </cell>
        </row>
        <row r="51">
          <cell r="L51">
            <v>117.11490000000001</v>
          </cell>
        </row>
        <row r="52">
          <cell r="L52">
            <v>348.85829999999999</v>
          </cell>
        </row>
        <row r="53">
          <cell r="L53">
            <v>350.43329999999997</v>
          </cell>
        </row>
        <row r="54">
          <cell r="L54">
            <v>229.68329999999997</v>
          </cell>
        </row>
        <row r="55">
          <cell r="L55">
            <v>72.511949999999999</v>
          </cell>
        </row>
        <row r="56">
          <cell r="L56">
            <v>412.32659999999998</v>
          </cell>
        </row>
        <row r="57">
          <cell r="L57">
            <v>105.45989999999999</v>
          </cell>
        </row>
        <row r="58">
          <cell r="L58">
            <v>147.19739999999999</v>
          </cell>
        </row>
        <row r="59">
          <cell r="L59">
            <v>101.6379</v>
          </cell>
        </row>
        <row r="60">
          <cell r="L60">
            <v>441.86310000000003</v>
          </cell>
        </row>
        <row r="61">
          <cell r="L61">
            <v>242.38724999999999</v>
          </cell>
        </row>
        <row r="62">
          <cell r="L62">
            <v>448.18724999999995</v>
          </cell>
        </row>
        <row r="63">
          <cell r="L63">
            <v>142.91235</v>
          </cell>
        </row>
        <row r="64">
          <cell r="L64">
            <v>142.91235</v>
          </cell>
        </row>
        <row r="65">
          <cell r="L65">
            <v>142.91235</v>
          </cell>
        </row>
      </sheetData>
      <sheetData sheetId="2">
        <row r="5">
          <cell r="K5">
            <v>55.480319999999992</v>
          </cell>
        </row>
        <row r="6">
          <cell r="K6">
            <v>22.469580000000001</v>
          </cell>
        </row>
        <row r="7">
          <cell r="K7">
            <v>66.483900000000006</v>
          </cell>
        </row>
        <row r="8">
          <cell r="K8">
            <v>55.064100000000003</v>
          </cell>
        </row>
        <row r="9">
          <cell r="K9">
            <v>56.376600000000003</v>
          </cell>
        </row>
        <row r="10">
          <cell r="K10">
            <v>29.805299999999999</v>
          </cell>
        </row>
        <row r="11">
          <cell r="K11">
            <v>48.144600000000004</v>
          </cell>
        </row>
      </sheetData>
      <sheetData sheetId="3">
        <row r="7">
          <cell r="K7">
            <v>80.147550000000024</v>
          </cell>
        </row>
      </sheetData>
      <sheetData sheetId="4">
        <row r="5">
          <cell r="K5">
            <v>82.326720000000009</v>
          </cell>
        </row>
        <row r="6">
          <cell r="K6">
            <v>82.326720000000009</v>
          </cell>
        </row>
        <row r="7">
          <cell r="K7">
            <v>82.326720000000009</v>
          </cell>
        </row>
        <row r="8">
          <cell r="K8">
            <v>89.625900000000001</v>
          </cell>
        </row>
        <row r="9">
          <cell r="K9">
            <v>101.1969</v>
          </cell>
        </row>
        <row r="10">
          <cell r="K10">
            <v>117.3879</v>
          </cell>
        </row>
        <row r="11">
          <cell r="K11">
            <v>113.99640000000001</v>
          </cell>
        </row>
        <row r="12">
          <cell r="K12">
            <v>105.6069</v>
          </cell>
        </row>
        <row r="13">
          <cell r="K13">
            <v>100.7034</v>
          </cell>
        </row>
        <row r="14">
          <cell r="K14">
            <v>42.55986</v>
          </cell>
        </row>
        <row r="15">
          <cell r="K15">
            <v>34.569360000000003</v>
          </cell>
        </row>
        <row r="16">
          <cell r="K16">
            <v>60.496380000000002</v>
          </cell>
        </row>
        <row r="17">
          <cell r="K17">
            <v>134.23410000000001</v>
          </cell>
        </row>
        <row r="18">
          <cell r="K18">
            <v>189.5943</v>
          </cell>
        </row>
        <row r="19">
          <cell r="K19">
            <v>124.97142000000001</v>
          </cell>
        </row>
        <row r="20">
          <cell r="K20">
            <v>260.30802</v>
          </cell>
        </row>
        <row r="21">
          <cell r="K21">
            <v>118.95072</v>
          </cell>
        </row>
        <row r="22">
          <cell r="K22">
            <v>153.49194000000003</v>
          </cell>
        </row>
        <row r="23">
          <cell r="K23">
            <v>176.3013</v>
          </cell>
        </row>
        <row r="24">
          <cell r="K24">
            <v>393.09059999999999</v>
          </cell>
        </row>
        <row r="25">
          <cell r="K25">
            <v>218.69315999999998</v>
          </cell>
        </row>
        <row r="26">
          <cell r="K26">
            <v>568.4368199999999</v>
          </cell>
        </row>
        <row r="27">
          <cell r="K27">
            <v>256.28315999999995</v>
          </cell>
        </row>
        <row r="28">
          <cell r="K28">
            <v>153.30294000000001</v>
          </cell>
        </row>
        <row r="29">
          <cell r="K29">
            <v>323.95188000000002</v>
          </cell>
        </row>
        <row r="30">
          <cell r="K30">
            <v>261.34415999999999</v>
          </cell>
        </row>
        <row r="31">
          <cell r="K31">
            <v>258.17315999999994</v>
          </cell>
        </row>
        <row r="32">
          <cell r="K32">
            <v>176.40671999999995</v>
          </cell>
        </row>
        <row r="33">
          <cell r="K33">
            <v>279.64188000000001</v>
          </cell>
        </row>
        <row r="34">
          <cell r="K34">
            <v>76.383720000000011</v>
          </cell>
        </row>
      </sheetData>
      <sheetData sheetId="5">
        <row r="5">
          <cell r="K5">
            <v>62.049959999999999</v>
          </cell>
        </row>
        <row r="6">
          <cell r="K6">
            <v>166.80888000000004</v>
          </cell>
        </row>
        <row r="7">
          <cell r="K7">
            <v>32.205600000000004</v>
          </cell>
        </row>
        <row r="8">
          <cell r="K8">
            <v>64.411200000000008</v>
          </cell>
        </row>
        <row r="9">
          <cell r="K9">
            <v>128.82240000000002</v>
          </cell>
        </row>
        <row r="10">
          <cell r="K10">
            <v>173.89344000000003</v>
          </cell>
        </row>
        <row r="11">
          <cell r="K11">
            <v>528.49818000000005</v>
          </cell>
        </row>
        <row r="12">
          <cell r="K12">
            <v>415.83276000000001</v>
          </cell>
        </row>
        <row r="13">
          <cell r="K13">
            <v>98.923440000000014</v>
          </cell>
        </row>
        <row r="14">
          <cell r="K14">
            <v>153.37140000000002</v>
          </cell>
        </row>
        <row r="15">
          <cell r="K15">
            <v>86.407439999999994</v>
          </cell>
        </row>
        <row r="16">
          <cell r="K16">
            <v>28.809480000000001</v>
          </cell>
        </row>
        <row r="17">
          <cell r="K17">
            <v>88.921979999999991</v>
          </cell>
        </row>
        <row r="18">
          <cell r="K18">
            <v>99.860460000000018</v>
          </cell>
        </row>
        <row r="19">
          <cell r="K19">
            <v>121.19394</v>
          </cell>
        </row>
        <row r="20">
          <cell r="K20">
            <v>133.60494000000003</v>
          </cell>
        </row>
        <row r="21">
          <cell r="K21">
            <v>120.68994000000001</v>
          </cell>
        </row>
        <row r="22">
          <cell r="K22">
            <v>105.27846000000001</v>
          </cell>
        </row>
        <row r="23">
          <cell r="K23">
            <v>437.34684000000004</v>
          </cell>
        </row>
        <row r="24">
          <cell r="K24">
            <v>545.56025999999997</v>
          </cell>
        </row>
        <row r="25">
          <cell r="K25">
            <v>28.725480000000001</v>
          </cell>
        </row>
        <row r="26">
          <cell r="K26">
            <v>60.747960000000006</v>
          </cell>
        </row>
        <row r="27">
          <cell r="K27">
            <v>28.200480000000002</v>
          </cell>
        </row>
        <row r="28">
          <cell r="K28">
            <v>44.622480000000003</v>
          </cell>
        </row>
        <row r="29">
          <cell r="K29">
            <v>112.74647999999999</v>
          </cell>
        </row>
        <row r="30">
          <cell r="K30">
            <v>84.721979999999988</v>
          </cell>
        </row>
        <row r="31">
          <cell r="K31">
            <v>265.98138</v>
          </cell>
        </row>
        <row r="32">
          <cell r="K32">
            <v>322.69188000000003</v>
          </cell>
        </row>
        <row r="33">
          <cell r="K33">
            <v>314.84460000000001</v>
          </cell>
        </row>
        <row r="34">
          <cell r="K34">
            <v>782.62716</v>
          </cell>
        </row>
        <row r="35">
          <cell r="K35">
            <v>844.32306000000005</v>
          </cell>
        </row>
        <row r="36">
          <cell r="K36">
            <v>945.21755999999993</v>
          </cell>
        </row>
        <row r="37">
          <cell r="K37">
            <v>191.26337999999998</v>
          </cell>
        </row>
        <row r="38">
          <cell r="K38">
            <v>1282.8610200000001</v>
          </cell>
        </row>
        <row r="39">
          <cell r="K39">
            <v>879.75551999999993</v>
          </cell>
        </row>
        <row r="40">
          <cell r="K40">
            <v>947.98998000000017</v>
          </cell>
        </row>
        <row r="41">
          <cell r="K41">
            <v>1095.8509800000002</v>
          </cell>
        </row>
        <row r="42">
          <cell r="K42">
            <v>72.696960000000004</v>
          </cell>
        </row>
        <row r="43">
          <cell r="K43">
            <v>126.43596000000001</v>
          </cell>
        </row>
        <row r="44">
          <cell r="K44">
            <v>64.643460000000005</v>
          </cell>
        </row>
      </sheetData>
      <sheetData sheetId="6">
        <row r="5">
          <cell r="K5">
            <v>82.326720000000009</v>
          </cell>
        </row>
        <row r="6">
          <cell r="K6">
            <v>82.505220000000008</v>
          </cell>
        </row>
        <row r="7">
          <cell r="K7">
            <v>98.696219999999997</v>
          </cell>
        </row>
        <row r="8">
          <cell r="K8">
            <v>82.746719999999996</v>
          </cell>
        </row>
        <row r="9">
          <cell r="K9">
            <v>154.12194</v>
          </cell>
        </row>
        <row r="10">
          <cell r="K10">
            <v>327.27366000000001</v>
          </cell>
        </row>
        <row r="11">
          <cell r="K11">
            <v>130.73172</v>
          </cell>
        </row>
        <row r="12">
          <cell r="K12">
            <v>262.47815999999995</v>
          </cell>
        </row>
        <row r="13">
          <cell r="K13">
            <v>181.83143999999999</v>
          </cell>
        </row>
        <row r="14">
          <cell r="K14">
            <v>188.29230000000001</v>
          </cell>
        </row>
        <row r="15">
          <cell r="K15">
            <v>989.06766000000005</v>
          </cell>
        </row>
        <row r="16">
          <cell r="K16">
            <v>342.99888000000004</v>
          </cell>
        </row>
        <row r="17">
          <cell r="K17">
            <v>217.98294000000001</v>
          </cell>
        </row>
        <row r="18">
          <cell r="K18">
            <v>192.00971999999999</v>
          </cell>
        </row>
        <row r="19">
          <cell r="K19">
            <v>38.317860000000003</v>
          </cell>
        </row>
        <row r="20">
          <cell r="K20">
            <v>123.72107999999999</v>
          </cell>
        </row>
        <row r="21">
          <cell r="K21">
            <v>397.23810000000009</v>
          </cell>
        </row>
        <row r="22">
          <cell r="K22">
            <v>728.46732000000009</v>
          </cell>
        </row>
        <row r="23">
          <cell r="K23">
            <v>1478.6721600000001</v>
          </cell>
        </row>
        <row r="24">
          <cell r="K24">
            <v>2755.4503199999999</v>
          </cell>
        </row>
        <row r="25">
          <cell r="K25">
            <v>2968.6003199999996</v>
          </cell>
        </row>
        <row r="26">
          <cell r="K26">
            <v>3262.6003199999996</v>
          </cell>
        </row>
        <row r="27">
          <cell r="K27">
            <v>2077.3334399999999</v>
          </cell>
        </row>
        <row r="28">
          <cell r="K28">
            <v>2250.5834399999999</v>
          </cell>
        </row>
        <row r="29">
          <cell r="K29">
            <v>3671.23344</v>
          </cell>
        </row>
        <row r="30">
          <cell r="K30">
            <v>3671.23344</v>
          </cell>
        </row>
        <row r="31">
          <cell r="K31">
            <v>4814.6834399999998</v>
          </cell>
        </row>
        <row r="32">
          <cell r="K32">
            <v>2131.9334400000002</v>
          </cell>
        </row>
        <row r="33">
          <cell r="K33">
            <v>3811.9334400000002</v>
          </cell>
        </row>
        <row r="34">
          <cell r="K34">
            <v>6436.9334399999998</v>
          </cell>
        </row>
        <row r="35">
          <cell r="K35">
            <v>1921.93344</v>
          </cell>
        </row>
        <row r="36">
          <cell r="K36">
            <v>2761.9334400000002</v>
          </cell>
        </row>
      </sheetData>
      <sheetData sheetId="7">
        <row r="5">
          <cell r="K5">
            <v>1132.8072</v>
          </cell>
        </row>
        <row r="6">
          <cell r="K6">
            <v>139.41060000000002</v>
          </cell>
        </row>
        <row r="7">
          <cell r="K7">
            <v>1371.8312999999998</v>
          </cell>
        </row>
        <row r="8">
          <cell r="K8">
            <v>398.10456000000005</v>
          </cell>
        </row>
        <row r="9">
          <cell r="K9">
            <v>41.37462</v>
          </cell>
        </row>
        <row r="10">
          <cell r="K10">
            <v>265.45008000000007</v>
          </cell>
        </row>
        <row r="11">
          <cell r="K11">
            <v>342.18281999999999</v>
          </cell>
        </row>
        <row r="12">
          <cell r="K12">
            <v>439.15241999999995</v>
          </cell>
        </row>
        <row r="13">
          <cell r="K13">
            <v>504.79253999999997</v>
          </cell>
        </row>
        <row r="14">
          <cell r="K14">
            <v>571.65066000000002</v>
          </cell>
        </row>
        <row r="15">
          <cell r="K15">
            <v>639.03377999999987</v>
          </cell>
        </row>
        <row r="16">
          <cell r="K16">
            <v>452.51304000000005</v>
          </cell>
        </row>
        <row r="17">
          <cell r="K17">
            <v>478.37916000000007</v>
          </cell>
        </row>
        <row r="18">
          <cell r="K18">
            <v>554.73390000000006</v>
          </cell>
        </row>
        <row r="19">
          <cell r="K19">
            <v>554.32439999999997</v>
          </cell>
        </row>
        <row r="20">
          <cell r="K20">
            <v>609.31164000000012</v>
          </cell>
        </row>
        <row r="21">
          <cell r="K21">
            <v>454.69704000000002</v>
          </cell>
        </row>
        <row r="22">
          <cell r="K22">
            <v>826.15848000000005</v>
          </cell>
        </row>
        <row r="23">
          <cell r="K23">
            <v>458.13600000000008</v>
          </cell>
        </row>
        <row r="24">
          <cell r="K24">
            <v>444.78629999999998</v>
          </cell>
        </row>
        <row r="25">
          <cell r="K25">
            <v>337.38894000000005</v>
          </cell>
        </row>
        <row r="26">
          <cell r="K26">
            <v>92.917860000000005</v>
          </cell>
        </row>
        <row r="27">
          <cell r="K27">
            <v>457.25441999999998</v>
          </cell>
        </row>
        <row r="28">
          <cell r="K28">
            <v>96.340860000000006</v>
          </cell>
        </row>
        <row r="29">
          <cell r="K29">
            <v>158.84609999999998</v>
          </cell>
        </row>
        <row r="30">
          <cell r="K30">
            <v>40.135620000000003</v>
          </cell>
        </row>
        <row r="31">
          <cell r="K31">
            <v>83.068860000000001</v>
          </cell>
        </row>
        <row r="32">
          <cell r="K32">
            <v>1159.7754</v>
          </cell>
        </row>
        <row r="33">
          <cell r="K33">
            <v>382.45493999999997</v>
          </cell>
        </row>
        <row r="34">
          <cell r="K34">
            <v>1147.4072400000002</v>
          </cell>
        </row>
        <row r="35">
          <cell r="K35">
            <v>1147.2602400000003</v>
          </cell>
        </row>
        <row r="36">
          <cell r="K36">
            <v>1502.2211399999999</v>
          </cell>
        </row>
        <row r="37">
          <cell r="K37">
            <v>1520.5163400000001</v>
          </cell>
        </row>
        <row r="38">
          <cell r="K38">
            <v>39.49512</v>
          </cell>
        </row>
        <row r="39">
          <cell r="K39">
            <v>94.818359999999998</v>
          </cell>
        </row>
        <row r="40">
          <cell r="K40">
            <v>130.75986</v>
          </cell>
        </row>
        <row r="41">
          <cell r="K41">
            <v>115.30511999999999</v>
          </cell>
        </row>
        <row r="42">
          <cell r="K42">
            <v>37.689120000000003</v>
          </cell>
        </row>
        <row r="43">
          <cell r="K43">
            <v>30.633119999999998</v>
          </cell>
        </row>
        <row r="44">
          <cell r="K44">
            <v>101.13011999999999</v>
          </cell>
        </row>
        <row r="45">
          <cell r="K45">
            <v>52.840620000000001</v>
          </cell>
        </row>
        <row r="46">
          <cell r="K46">
            <v>68.055120000000002</v>
          </cell>
        </row>
        <row r="47">
          <cell r="K47">
            <v>2788.8525</v>
          </cell>
        </row>
      </sheetData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1"/>
  <sheetViews>
    <sheetView tabSelected="1" topLeftCell="A270" zoomScaleNormal="100" workbookViewId="0">
      <selection activeCell="I296" sqref="I296"/>
    </sheetView>
  </sheetViews>
  <sheetFormatPr defaultRowHeight="18.75" x14ac:dyDescent="0.3"/>
  <cols>
    <col min="1" max="1" width="6.7109375" style="8" customWidth="1"/>
    <col min="2" max="2" width="72.7109375" style="24" customWidth="1"/>
    <col min="3" max="3" width="18.7109375" style="25" customWidth="1"/>
    <col min="4" max="4" width="9.5703125" style="31" hidden="1" customWidth="1"/>
    <col min="5" max="5" width="10.7109375" style="9" customWidth="1"/>
    <col min="6" max="6" width="9.140625" style="9"/>
    <col min="7" max="16384" width="9.140625" style="1"/>
  </cols>
  <sheetData>
    <row r="1" spans="1:5" x14ac:dyDescent="0.3">
      <c r="B1" s="49" t="s">
        <v>285</v>
      </c>
      <c r="C1" s="49"/>
      <c r="D1" s="49"/>
      <c r="E1" s="49"/>
    </row>
    <row r="2" spans="1:5" x14ac:dyDescent="0.3">
      <c r="B2" s="49" t="s">
        <v>0</v>
      </c>
      <c r="C2" s="49"/>
      <c r="D2" s="49"/>
      <c r="E2" s="49"/>
    </row>
    <row r="3" spans="1:5" x14ac:dyDescent="0.3">
      <c r="B3" s="49" t="s">
        <v>1</v>
      </c>
      <c r="C3" s="49"/>
      <c r="D3" s="49"/>
      <c r="E3" s="49"/>
    </row>
    <row r="4" spans="1:5" x14ac:dyDescent="0.3">
      <c r="B4" s="49" t="s">
        <v>284</v>
      </c>
      <c r="C4" s="49"/>
      <c r="D4" s="49"/>
      <c r="E4" s="49"/>
    </row>
    <row r="5" spans="1:5" x14ac:dyDescent="0.3">
      <c r="B5" s="32"/>
      <c r="C5" s="32"/>
      <c r="D5" s="32"/>
      <c r="E5" s="32"/>
    </row>
    <row r="6" spans="1:5" x14ac:dyDescent="0.3">
      <c r="B6" s="32"/>
      <c r="C6" s="32"/>
      <c r="D6" s="32"/>
      <c r="E6" s="32"/>
    </row>
    <row r="7" spans="1:5" ht="76.5" customHeight="1" x14ac:dyDescent="0.3">
      <c r="A7" s="47" t="s">
        <v>286</v>
      </c>
      <c r="B7" s="47"/>
      <c r="C7" s="47"/>
      <c r="D7" s="47"/>
      <c r="E7" s="47"/>
    </row>
    <row r="8" spans="1:5" ht="19.5" thickBot="1" x14ac:dyDescent="0.35">
      <c r="B8" s="33"/>
      <c r="C8" s="33"/>
      <c r="D8" s="33"/>
      <c r="E8" s="33"/>
    </row>
    <row r="9" spans="1:5" ht="43.5" customHeight="1" x14ac:dyDescent="0.3">
      <c r="A9" s="34" t="s">
        <v>2</v>
      </c>
      <c r="B9" s="35" t="s">
        <v>3</v>
      </c>
      <c r="C9" s="35" t="s">
        <v>4</v>
      </c>
      <c r="D9" s="36" t="s">
        <v>5</v>
      </c>
      <c r="E9" s="37" t="s">
        <v>288</v>
      </c>
    </row>
    <row r="10" spans="1:5" ht="19.5" customHeight="1" x14ac:dyDescent="0.3">
      <c r="A10" s="50" t="s">
        <v>6</v>
      </c>
      <c r="B10" s="51"/>
      <c r="C10" s="51"/>
      <c r="D10" s="51"/>
      <c r="E10" s="52"/>
    </row>
    <row r="11" spans="1:5" x14ac:dyDescent="0.3">
      <c r="A11" s="38">
        <v>1</v>
      </c>
      <c r="B11" s="4" t="s">
        <v>7</v>
      </c>
      <c r="C11" s="3" t="s">
        <v>8</v>
      </c>
      <c r="D11" s="26">
        <f>'[1]Дитяча терапія'!K5</f>
        <v>60.380039999999994</v>
      </c>
      <c r="E11" s="39">
        <f>ROUND(D11,0)</f>
        <v>60</v>
      </c>
    </row>
    <row r="12" spans="1:5" x14ac:dyDescent="0.3">
      <c r="A12" s="38">
        <f>A11+1</f>
        <v>2</v>
      </c>
      <c r="B12" s="4" t="s">
        <v>9</v>
      </c>
      <c r="C12" s="3" t="s">
        <v>8</v>
      </c>
      <c r="D12" s="26">
        <f>'[1]Дитяча терапія'!K6</f>
        <v>60.380039999999994</v>
      </c>
      <c r="E12" s="39">
        <f t="shared" ref="E12:E75" si="0">ROUND(D12,0)</f>
        <v>60</v>
      </c>
    </row>
    <row r="13" spans="1:5" x14ac:dyDescent="0.3">
      <c r="A13" s="38">
        <f t="shared" ref="A13:A71" si="1">A12+1</f>
        <v>3</v>
      </c>
      <c r="B13" s="4" t="s">
        <v>10</v>
      </c>
      <c r="C13" s="3" t="s">
        <v>8</v>
      </c>
      <c r="D13" s="26">
        <f>'[1]Дитяча терапія'!K7</f>
        <v>60.380039999999994</v>
      </c>
      <c r="E13" s="39">
        <f t="shared" si="0"/>
        <v>60</v>
      </c>
    </row>
    <row r="14" spans="1:5" ht="37.5" x14ac:dyDescent="0.3">
      <c r="A14" s="38">
        <f t="shared" si="1"/>
        <v>4</v>
      </c>
      <c r="B14" s="4" t="s">
        <v>11</v>
      </c>
      <c r="C14" s="3" t="s">
        <v>8</v>
      </c>
      <c r="D14" s="26">
        <f>'[1]Дитяча терапія'!K8</f>
        <v>49.85904</v>
      </c>
      <c r="E14" s="39">
        <f t="shared" si="0"/>
        <v>50</v>
      </c>
    </row>
    <row r="15" spans="1:5" x14ac:dyDescent="0.3">
      <c r="A15" s="38">
        <f t="shared" si="1"/>
        <v>5</v>
      </c>
      <c r="B15" s="4" t="s">
        <v>12</v>
      </c>
      <c r="C15" s="3" t="s">
        <v>8</v>
      </c>
      <c r="D15" s="26">
        <f>'[1]Дитяча терапія'!K9</f>
        <v>31.161899999999996</v>
      </c>
      <c r="E15" s="39">
        <f t="shared" si="0"/>
        <v>31</v>
      </c>
    </row>
    <row r="16" spans="1:5" x14ac:dyDescent="0.3">
      <c r="A16" s="38">
        <f t="shared" si="1"/>
        <v>6</v>
      </c>
      <c r="B16" s="4" t="s">
        <v>13</v>
      </c>
      <c r="C16" s="3" t="s">
        <v>8</v>
      </c>
      <c r="D16" s="26">
        <f>'[1]Дитяча терапія'!K10</f>
        <v>62.323799999999991</v>
      </c>
      <c r="E16" s="39">
        <f t="shared" si="0"/>
        <v>62</v>
      </c>
    </row>
    <row r="17" spans="1:5" x14ac:dyDescent="0.3">
      <c r="A17" s="38">
        <f t="shared" si="1"/>
        <v>7</v>
      </c>
      <c r="B17" s="4" t="s">
        <v>272</v>
      </c>
      <c r="C17" s="3" t="s">
        <v>8</v>
      </c>
      <c r="D17" s="26">
        <f>'[1]Дитяча терапія'!K11</f>
        <v>124.64759999999998</v>
      </c>
      <c r="E17" s="39">
        <f t="shared" si="0"/>
        <v>125</v>
      </c>
    </row>
    <row r="18" spans="1:5" x14ac:dyDescent="0.3">
      <c r="A18" s="38">
        <f t="shared" si="1"/>
        <v>8</v>
      </c>
      <c r="B18" s="4" t="s">
        <v>14</v>
      </c>
      <c r="C18" s="3" t="s">
        <v>8</v>
      </c>
      <c r="D18" s="26">
        <f>'[1]Дитяча терапія'!K12</f>
        <v>31.161899999999996</v>
      </c>
      <c r="E18" s="39">
        <f t="shared" si="0"/>
        <v>31</v>
      </c>
    </row>
    <row r="19" spans="1:5" x14ac:dyDescent="0.3">
      <c r="A19" s="38">
        <f t="shared" si="1"/>
        <v>9</v>
      </c>
      <c r="B19" s="4" t="s">
        <v>273</v>
      </c>
      <c r="C19" s="3" t="s">
        <v>15</v>
      </c>
      <c r="D19" s="26">
        <f>'[1]Дитяча терапія'!K13</f>
        <v>165.09906000000001</v>
      </c>
      <c r="E19" s="39">
        <f t="shared" si="0"/>
        <v>165</v>
      </c>
    </row>
    <row r="20" spans="1:5" ht="37.5" x14ac:dyDescent="0.3">
      <c r="A20" s="38">
        <f t="shared" si="1"/>
        <v>10</v>
      </c>
      <c r="B20" s="5" t="s">
        <v>16</v>
      </c>
      <c r="C20" s="3" t="s">
        <v>15</v>
      </c>
      <c r="D20" s="26">
        <f>'[1]Дитяча терапія'!K14</f>
        <v>474.98682000000002</v>
      </c>
      <c r="E20" s="39">
        <f t="shared" si="0"/>
        <v>475</v>
      </c>
    </row>
    <row r="21" spans="1:5" x14ac:dyDescent="0.3">
      <c r="A21" s="38">
        <f t="shared" si="1"/>
        <v>11</v>
      </c>
      <c r="B21" s="6" t="s">
        <v>17</v>
      </c>
      <c r="C21" s="3" t="s">
        <v>15</v>
      </c>
      <c r="D21" s="26">
        <f>'[1]Дитяча терапія'!K15</f>
        <v>107.14704</v>
      </c>
      <c r="E21" s="39">
        <f t="shared" si="0"/>
        <v>107</v>
      </c>
    </row>
    <row r="22" spans="1:5" x14ac:dyDescent="0.3">
      <c r="A22" s="38">
        <f t="shared" si="1"/>
        <v>12</v>
      </c>
      <c r="B22" s="6" t="s">
        <v>18</v>
      </c>
      <c r="C22" s="3" t="s">
        <v>15</v>
      </c>
      <c r="D22" s="26">
        <f>'[1]Дитяча терапія'!K16</f>
        <v>87.91355999999999</v>
      </c>
      <c r="E22" s="39">
        <f t="shared" si="0"/>
        <v>88</v>
      </c>
    </row>
    <row r="23" spans="1:5" x14ac:dyDescent="0.3">
      <c r="A23" s="38">
        <f t="shared" si="1"/>
        <v>13</v>
      </c>
      <c r="B23" s="6" t="s">
        <v>19</v>
      </c>
      <c r="C23" s="3" t="s">
        <v>15</v>
      </c>
      <c r="D23" s="26">
        <f>'[1]Дитяча терапія'!K17</f>
        <v>96.020399999999995</v>
      </c>
      <c r="E23" s="39">
        <f t="shared" si="0"/>
        <v>96</v>
      </c>
    </row>
    <row r="24" spans="1:5" x14ac:dyDescent="0.3">
      <c r="A24" s="38">
        <f t="shared" si="1"/>
        <v>14</v>
      </c>
      <c r="B24" s="6" t="s">
        <v>20</v>
      </c>
      <c r="C24" s="3" t="s">
        <v>15</v>
      </c>
      <c r="D24" s="26">
        <f>'[1]Дитяча терапія'!K18</f>
        <v>61.881540000000001</v>
      </c>
      <c r="E24" s="39">
        <f t="shared" si="0"/>
        <v>62</v>
      </c>
    </row>
    <row r="25" spans="1:5" x14ac:dyDescent="0.3">
      <c r="A25" s="38">
        <f t="shared" si="1"/>
        <v>15</v>
      </c>
      <c r="B25" s="6" t="s">
        <v>21</v>
      </c>
      <c r="C25" s="3" t="s">
        <v>15</v>
      </c>
      <c r="D25" s="26">
        <f>'[1]Дитяча терапія'!K19</f>
        <v>56.631540000000001</v>
      </c>
      <c r="E25" s="39">
        <f t="shared" si="0"/>
        <v>57</v>
      </c>
    </row>
    <row r="26" spans="1:5" x14ac:dyDescent="0.3">
      <c r="A26" s="38">
        <f t="shared" si="1"/>
        <v>16</v>
      </c>
      <c r="B26" s="6" t="s">
        <v>274</v>
      </c>
      <c r="C26" s="3" t="s">
        <v>15</v>
      </c>
      <c r="D26" s="26">
        <f>'[1]Дитяча терапія'!K20</f>
        <v>26.021519999999999</v>
      </c>
      <c r="E26" s="39">
        <f t="shared" si="0"/>
        <v>26</v>
      </c>
    </row>
    <row r="27" spans="1:5" x14ac:dyDescent="0.3">
      <c r="A27" s="38">
        <f t="shared" si="1"/>
        <v>17</v>
      </c>
      <c r="B27" s="6" t="s">
        <v>22</v>
      </c>
      <c r="C27" s="3" t="s">
        <v>15</v>
      </c>
      <c r="D27" s="26">
        <f>'[1]Дитяча терапія'!K21</f>
        <v>28.846019999999999</v>
      </c>
      <c r="E27" s="39">
        <f t="shared" si="0"/>
        <v>29</v>
      </c>
    </row>
    <row r="28" spans="1:5" ht="37.5" x14ac:dyDescent="0.3">
      <c r="A28" s="38">
        <f t="shared" si="1"/>
        <v>18</v>
      </c>
      <c r="B28" s="6" t="s">
        <v>275</v>
      </c>
      <c r="C28" s="3" t="s">
        <v>15</v>
      </c>
      <c r="D28" s="26">
        <f>'[1]Дитяча терапія'!K22</f>
        <v>28.835519999999999</v>
      </c>
      <c r="E28" s="39">
        <f t="shared" si="0"/>
        <v>29</v>
      </c>
    </row>
    <row r="29" spans="1:5" x14ac:dyDescent="0.3">
      <c r="A29" s="38">
        <f t="shared" si="1"/>
        <v>19</v>
      </c>
      <c r="B29" s="6" t="s">
        <v>23</v>
      </c>
      <c r="C29" s="3" t="s">
        <v>15</v>
      </c>
      <c r="D29" s="26">
        <f>'[1]Дитяча терапія'!K23</f>
        <v>28.699020000000001</v>
      </c>
      <c r="E29" s="39">
        <f t="shared" si="0"/>
        <v>29</v>
      </c>
    </row>
    <row r="30" spans="1:5" x14ac:dyDescent="0.3">
      <c r="A30" s="38">
        <f t="shared" si="1"/>
        <v>20</v>
      </c>
      <c r="B30" s="6" t="s">
        <v>24</v>
      </c>
      <c r="C30" s="3" t="s">
        <v>15</v>
      </c>
      <c r="D30" s="26">
        <f>'[1]Дитяча терапія'!K24</f>
        <v>54.44502</v>
      </c>
      <c r="E30" s="39">
        <f t="shared" si="0"/>
        <v>54</v>
      </c>
    </row>
    <row r="31" spans="1:5" x14ac:dyDescent="0.3">
      <c r="A31" s="38">
        <f t="shared" si="1"/>
        <v>21</v>
      </c>
      <c r="B31" s="5" t="s">
        <v>25</v>
      </c>
      <c r="C31" s="3" t="s">
        <v>15</v>
      </c>
      <c r="D31" s="26">
        <f>'[1]Дитяча терапія'!K25</f>
        <v>66.478020000000001</v>
      </c>
      <c r="E31" s="39">
        <f t="shared" si="0"/>
        <v>66</v>
      </c>
    </row>
    <row r="32" spans="1:5" ht="37.5" x14ac:dyDescent="0.3">
      <c r="A32" s="38">
        <f t="shared" si="1"/>
        <v>22</v>
      </c>
      <c r="B32" s="6" t="s">
        <v>26</v>
      </c>
      <c r="C32" s="3" t="s">
        <v>15</v>
      </c>
      <c r="D32" s="26">
        <f>'[1]Дитяча терапія'!K26</f>
        <v>154.75404</v>
      </c>
      <c r="E32" s="39">
        <f t="shared" si="0"/>
        <v>155</v>
      </c>
    </row>
    <row r="33" spans="1:5" ht="37.5" x14ac:dyDescent="0.3">
      <c r="A33" s="38">
        <f t="shared" si="1"/>
        <v>23</v>
      </c>
      <c r="B33" s="6" t="s">
        <v>27</v>
      </c>
      <c r="C33" s="3" t="s">
        <v>15</v>
      </c>
      <c r="D33" s="26">
        <f>'[1]Дитяча терапія'!K27</f>
        <v>48.612900000000003</v>
      </c>
      <c r="E33" s="39">
        <f t="shared" si="0"/>
        <v>49</v>
      </c>
    </row>
    <row r="34" spans="1:5" ht="37.5" x14ac:dyDescent="0.3">
      <c r="A34" s="38">
        <f t="shared" si="1"/>
        <v>24</v>
      </c>
      <c r="B34" s="6" t="s">
        <v>28</v>
      </c>
      <c r="C34" s="3" t="s">
        <v>15</v>
      </c>
      <c r="D34" s="26">
        <f>'[1]Дитяча терапія'!K28</f>
        <v>32.615520000000004</v>
      </c>
      <c r="E34" s="39">
        <f t="shared" si="0"/>
        <v>33</v>
      </c>
    </row>
    <row r="35" spans="1:5" ht="37.5" x14ac:dyDescent="0.3">
      <c r="A35" s="38">
        <f t="shared" si="1"/>
        <v>25</v>
      </c>
      <c r="B35" s="6" t="s">
        <v>29</v>
      </c>
      <c r="C35" s="3" t="s">
        <v>15</v>
      </c>
      <c r="D35" s="26">
        <f>'[1]Дитяча терапія'!K29</f>
        <v>74.496660000000006</v>
      </c>
      <c r="E35" s="39">
        <f t="shared" si="0"/>
        <v>74</v>
      </c>
    </row>
    <row r="36" spans="1:5" ht="37.5" x14ac:dyDescent="0.3">
      <c r="A36" s="38">
        <f t="shared" si="1"/>
        <v>26</v>
      </c>
      <c r="B36" s="6" t="s">
        <v>30</v>
      </c>
      <c r="C36" s="3" t="s">
        <v>15</v>
      </c>
      <c r="D36" s="26">
        <f>'[1]Дитяча терапія'!K30</f>
        <v>79.631160000000008</v>
      </c>
      <c r="E36" s="39">
        <f t="shared" si="0"/>
        <v>80</v>
      </c>
    </row>
    <row r="37" spans="1:5" ht="37.5" x14ac:dyDescent="0.3">
      <c r="A37" s="38">
        <f t="shared" si="1"/>
        <v>27</v>
      </c>
      <c r="B37" s="6" t="s">
        <v>31</v>
      </c>
      <c r="C37" s="3" t="s">
        <v>15</v>
      </c>
      <c r="D37" s="26">
        <f>'[1]Дитяча терапія'!K31</f>
        <v>137.75915999999998</v>
      </c>
      <c r="E37" s="39">
        <f t="shared" si="0"/>
        <v>138</v>
      </c>
    </row>
    <row r="38" spans="1:5" ht="37.5" x14ac:dyDescent="0.3">
      <c r="A38" s="38">
        <f t="shared" si="1"/>
        <v>28</v>
      </c>
      <c r="B38" s="6" t="s">
        <v>32</v>
      </c>
      <c r="C38" s="3" t="s">
        <v>15</v>
      </c>
      <c r="D38" s="26">
        <f>'[1]Дитяча терапія'!K32</f>
        <v>79.14815999999999</v>
      </c>
      <c r="E38" s="39">
        <f t="shared" si="0"/>
        <v>79</v>
      </c>
    </row>
    <row r="39" spans="1:5" ht="37.5" x14ac:dyDescent="0.3">
      <c r="A39" s="38">
        <f t="shared" si="1"/>
        <v>29</v>
      </c>
      <c r="B39" s="6" t="s">
        <v>33</v>
      </c>
      <c r="C39" s="3" t="s">
        <v>15</v>
      </c>
      <c r="D39" s="26">
        <f>'[1]Дитяча терапія'!K33</f>
        <v>391.51055999999994</v>
      </c>
      <c r="E39" s="39">
        <f t="shared" si="0"/>
        <v>392</v>
      </c>
    </row>
    <row r="40" spans="1:5" x14ac:dyDescent="0.3">
      <c r="A40" s="38">
        <f t="shared" si="1"/>
        <v>30</v>
      </c>
      <c r="B40" s="6" t="s">
        <v>34</v>
      </c>
      <c r="C40" s="3" t="s">
        <v>15</v>
      </c>
      <c r="D40" s="26">
        <f>'[1]Дитяча терапія'!K34</f>
        <v>34.227899999999998</v>
      </c>
      <c r="E40" s="39">
        <f t="shared" si="0"/>
        <v>34</v>
      </c>
    </row>
    <row r="41" spans="1:5" ht="37.5" x14ac:dyDescent="0.3">
      <c r="A41" s="38">
        <f t="shared" si="1"/>
        <v>31</v>
      </c>
      <c r="B41" s="6" t="s">
        <v>35</v>
      </c>
      <c r="C41" s="3" t="s">
        <v>15</v>
      </c>
      <c r="D41" s="26">
        <f>'[1]Дитяча терапія'!K35</f>
        <v>501.93065999999993</v>
      </c>
      <c r="E41" s="39">
        <f t="shared" si="0"/>
        <v>502</v>
      </c>
    </row>
    <row r="42" spans="1:5" x14ac:dyDescent="0.3">
      <c r="A42" s="38">
        <f t="shared" si="1"/>
        <v>32</v>
      </c>
      <c r="B42" s="6" t="s">
        <v>36</v>
      </c>
      <c r="C42" s="3" t="s">
        <v>15</v>
      </c>
      <c r="D42" s="26">
        <f>'[1]Дитяча терапія'!K36</f>
        <v>330.92808000000002</v>
      </c>
      <c r="E42" s="39">
        <f t="shared" si="0"/>
        <v>331</v>
      </c>
    </row>
    <row r="43" spans="1:5" x14ac:dyDescent="0.3">
      <c r="A43" s="38">
        <f t="shared" si="1"/>
        <v>33</v>
      </c>
      <c r="B43" s="6" t="s">
        <v>37</v>
      </c>
      <c r="C43" s="3" t="s">
        <v>15</v>
      </c>
      <c r="D43" s="26">
        <f>'[1]Дитяча терапія'!K37</f>
        <v>481.05624000000006</v>
      </c>
      <c r="E43" s="39">
        <f t="shared" si="0"/>
        <v>481</v>
      </c>
    </row>
    <row r="44" spans="1:5" ht="37.5" x14ac:dyDescent="0.3">
      <c r="A44" s="38">
        <f t="shared" si="1"/>
        <v>34</v>
      </c>
      <c r="B44" s="6" t="s">
        <v>38</v>
      </c>
      <c r="C44" s="3" t="s">
        <v>15</v>
      </c>
      <c r="D44" s="26">
        <f>'[1]Дитяча терапія'!K38</f>
        <v>142.67483999999999</v>
      </c>
      <c r="E44" s="39">
        <f t="shared" si="0"/>
        <v>143</v>
      </c>
    </row>
    <row r="45" spans="1:5" ht="37.5" x14ac:dyDescent="0.3">
      <c r="A45" s="38">
        <f t="shared" si="1"/>
        <v>35</v>
      </c>
      <c r="B45" s="6" t="s">
        <v>39</v>
      </c>
      <c r="C45" s="3" t="s">
        <v>15</v>
      </c>
      <c r="D45" s="26">
        <f>'[1]Дитяча терапія'!K39</f>
        <v>125.56908</v>
      </c>
      <c r="E45" s="39">
        <f t="shared" si="0"/>
        <v>126</v>
      </c>
    </row>
    <row r="46" spans="1:5" ht="37.5" x14ac:dyDescent="0.3">
      <c r="A46" s="38">
        <f t="shared" si="1"/>
        <v>36</v>
      </c>
      <c r="B46" s="6" t="s">
        <v>40</v>
      </c>
      <c r="C46" s="3" t="s">
        <v>15</v>
      </c>
      <c r="D46" s="26">
        <f>'[1]Дитяча терапія'!K40</f>
        <v>142.78907999999998</v>
      </c>
      <c r="E46" s="39">
        <f t="shared" si="0"/>
        <v>143</v>
      </c>
    </row>
    <row r="47" spans="1:5" ht="37.5" x14ac:dyDescent="0.3">
      <c r="A47" s="38">
        <f t="shared" si="1"/>
        <v>37</v>
      </c>
      <c r="B47" s="6" t="s">
        <v>41</v>
      </c>
      <c r="C47" s="3" t="s">
        <v>15</v>
      </c>
      <c r="D47" s="26">
        <f>'[1]Дитяча терапія'!K41</f>
        <v>126.28308</v>
      </c>
      <c r="E47" s="39">
        <f t="shared" si="0"/>
        <v>126</v>
      </c>
    </row>
    <row r="48" spans="1:5" ht="37.5" x14ac:dyDescent="0.3">
      <c r="A48" s="38">
        <f t="shared" si="1"/>
        <v>38</v>
      </c>
      <c r="B48" s="6" t="s">
        <v>42</v>
      </c>
      <c r="C48" s="3" t="s">
        <v>15</v>
      </c>
      <c r="D48" s="26">
        <f>'[1]Дитяча терапія'!K42</f>
        <v>171.10757999999996</v>
      </c>
      <c r="E48" s="39">
        <f t="shared" si="0"/>
        <v>171</v>
      </c>
    </row>
    <row r="49" spans="1:5" ht="37.5" x14ac:dyDescent="0.3">
      <c r="A49" s="38">
        <f t="shared" si="1"/>
        <v>39</v>
      </c>
      <c r="B49" s="6" t="s">
        <v>43</v>
      </c>
      <c r="C49" s="3" t="s">
        <v>15</v>
      </c>
      <c r="D49" s="26">
        <f>'[1]Дитяча терапія'!K43</f>
        <v>141.99108000000001</v>
      </c>
      <c r="E49" s="39">
        <f t="shared" si="0"/>
        <v>142</v>
      </c>
    </row>
    <row r="50" spans="1:5" ht="37.5" x14ac:dyDescent="0.3">
      <c r="A50" s="38">
        <f t="shared" si="1"/>
        <v>40</v>
      </c>
      <c r="B50" s="6" t="s">
        <v>44</v>
      </c>
      <c r="C50" s="3" t="s">
        <v>15</v>
      </c>
      <c r="D50" s="26">
        <f>'[1]Дитяча терапія'!K44</f>
        <v>207.33257999999995</v>
      </c>
      <c r="E50" s="39">
        <f t="shared" si="0"/>
        <v>207</v>
      </c>
    </row>
    <row r="51" spans="1:5" ht="37.5" x14ac:dyDescent="0.3">
      <c r="A51" s="38">
        <f t="shared" si="1"/>
        <v>41</v>
      </c>
      <c r="B51" s="6" t="s">
        <v>45</v>
      </c>
      <c r="C51" s="3" t="s">
        <v>15</v>
      </c>
      <c r="D51" s="26">
        <f>'[1]Дитяча терапія'!K45</f>
        <v>106.72955999999999</v>
      </c>
      <c r="E51" s="39">
        <f t="shared" si="0"/>
        <v>107</v>
      </c>
    </row>
    <row r="52" spans="1:5" ht="37.5" x14ac:dyDescent="0.3">
      <c r="A52" s="38">
        <f t="shared" si="1"/>
        <v>42</v>
      </c>
      <c r="B52" s="6" t="s">
        <v>46</v>
      </c>
      <c r="C52" s="3" t="s">
        <v>15</v>
      </c>
      <c r="D52" s="26">
        <f>'[1]Дитяча терапія'!K46</f>
        <v>107.16005999999999</v>
      </c>
      <c r="E52" s="39">
        <f t="shared" si="0"/>
        <v>107</v>
      </c>
    </row>
    <row r="53" spans="1:5" ht="37.5" x14ac:dyDescent="0.3">
      <c r="A53" s="38">
        <f t="shared" si="1"/>
        <v>43</v>
      </c>
      <c r="B53" s="6" t="s">
        <v>47</v>
      </c>
      <c r="C53" s="3" t="s">
        <v>15</v>
      </c>
      <c r="D53" s="26">
        <f>'[1]Дитяча терапія'!K47</f>
        <v>118.96206000000001</v>
      </c>
      <c r="E53" s="39">
        <f t="shared" si="0"/>
        <v>119</v>
      </c>
    </row>
    <row r="54" spans="1:5" ht="37.5" x14ac:dyDescent="0.3">
      <c r="A54" s="38">
        <f t="shared" si="1"/>
        <v>44</v>
      </c>
      <c r="B54" s="6" t="s">
        <v>48</v>
      </c>
      <c r="C54" s="3" t="s">
        <v>15</v>
      </c>
      <c r="D54" s="26">
        <f>'[1]Дитяча терапія'!K48</f>
        <v>118.96206000000001</v>
      </c>
      <c r="E54" s="39">
        <f t="shared" si="0"/>
        <v>119</v>
      </c>
    </row>
    <row r="55" spans="1:5" ht="37.5" x14ac:dyDescent="0.3">
      <c r="A55" s="38">
        <f t="shared" si="1"/>
        <v>45</v>
      </c>
      <c r="B55" s="6" t="s">
        <v>49</v>
      </c>
      <c r="C55" s="3" t="s">
        <v>15</v>
      </c>
      <c r="D55" s="26">
        <f>'[1]Дитяча терапія'!K49</f>
        <v>248.31450000000001</v>
      </c>
      <c r="E55" s="39">
        <f t="shared" si="0"/>
        <v>248</v>
      </c>
    </row>
    <row r="56" spans="1:5" ht="37.5" x14ac:dyDescent="0.3">
      <c r="A56" s="38">
        <f t="shared" si="1"/>
        <v>46</v>
      </c>
      <c r="B56" s="6" t="s">
        <v>50</v>
      </c>
      <c r="C56" s="3" t="s">
        <v>15</v>
      </c>
      <c r="D56" s="26">
        <f>'[1]Дитяча терапія'!K50</f>
        <v>225.88062000000002</v>
      </c>
      <c r="E56" s="39">
        <f t="shared" si="0"/>
        <v>226</v>
      </c>
    </row>
    <row r="57" spans="1:5" ht="37.5" x14ac:dyDescent="0.3">
      <c r="A57" s="38">
        <f t="shared" si="1"/>
        <v>47</v>
      </c>
      <c r="B57" s="6" t="s">
        <v>51</v>
      </c>
      <c r="C57" s="3" t="s">
        <v>15</v>
      </c>
      <c r="D57" s="26">
        <f>'[1]Дитяча терапія'!K51</f>
        <v>292.29312000000004</v>
      </c>
      <c r="E57" s="39">
        <f t="shared" si="0"/>
        <v>292</v>
      </c>
    </row>
    <row r="58" spans="1:5" ht="37.5" x14ac:dyDescent="0.3">
      <c r="A58" s="38">
        <f t="shared" si="1"/>
        <v>48</v>
      </c>
      <c r="B58" s="6" t="s">
        <v>52</v>
      </c>
      <c r="C58" s="3" t="s">
        <v>15</v>
      </c>
      <c r="D58" s="26">
        <f>'[1]Дитяча терапія'!K52</f>
        <v>292.29312000000004</v>
      </c>
      <c r="E58" s="39">
        <f t="shared" si="0"/>
        <v>292</v>
      </c>
    </row>
    <row r="59" spans="1:5" ht="37.5" x14ac:dyDescent="0.3">
      <c r="A59" s="38">
        <f t="shared" si="1"/>
        <v>49</v>
      </c>
      <c r="B59" s="6" t="s">
        <v>53</v>
      </c>
      <c r="C59" s="3" t="s">
        <v>15</v>
      </c>
      <c r="D59" s="26">
        <f>'[1]Дитяча терапія'!K53</f>
        <v>293.60393999999997</v>
      </c>
      <c r="E59" s="39">
        <f t="shared" si="0"/>
        <v>294</v>
      </c>
    </row>
    <row r="60" spans="1:5" ht="37.5" x14ac:dyDescent="0.3">
      <c r="A60" s="38">
        <f t="shared" si="1"/>
        <v>50</v>
      </c>
      <c r="B60" s="6" t="s">
        <v>54</v>
      </c>
      <c r="C60" s="3" t="s">
        <v>15</v>
      </c>
      <c r="D60" s="26">
        <f>'[1]Дитяча терапія'!K54</f>
        <v>501.28595999999999</v>
      </c>
      <c r="E60" s="39">
        <f t="shared" si="0"/>
        <v>501</v>
      </c>
    </row>
    <row r="61" spans="1:5" x14ac:dyDescent="0.3">
      <c r="A61" s="38">
        <f t="shared" si="1"/>
        <v>51</v>
      </c>
      <c r="B61" s="6" t="s">
        <v>55</v>
      </c>
      <c r="C61" s="3" t="s">
        <v>15</v>
      </c>
      <c r="D61" s="26">
        <f>'[1]Дитяча терапія'!K55</f>
        <v>119.28378000000001</v>
      </c>
      <c r="E61" s="39">
        <f t="shared" si="0"/>
        <v>119</v>
      </c>
    </row>
    <row r="62" spans="1:5" x14ac:dyDescent="0.3">
      <c r="A62" s="38">
        <f t="shared" si="1"/>
        <v>52</v>
      </c>
      <c r="B62" s="6" t="s">
        <v>56</v>
      </c>
      <c r="C62" s="3" t="s">
        <v>15</v>
      </c>
      <c r="D62" s="26">
        <f>'[1]Дитяча терапія'!K56</f>
        <v>116.8608</v>
      </c>
      <c r="E62" s="39">
        <f t="shared" si="0"/>
        <v>117</v>
      </c>
    </row>
    <row r="63" spans="1:5" x14ac:dyDescent="0.3">
      <c r="A63" s="38">
        <f t="shared" si="1"/>
        <v>53</v>
      </c>
      <c r="B63" s="6" t="s">
        <v>57</v>
      </c>
      <c r="C63" s="3" t="s">
        <v>15</v>
      </c>
      <c r="D63" s="26">
        <f>'[1]Дитяча терапія'!K57</f>
        <v>94.474800000000002</v>
      </c>
      <c r="E63" s="39">
        <f t="shared" si="0"/>
        <v>94</v>
      </c>
    </row>
    <row r="64" spans="1:5" x14ac:dyDescent="0.3">
      <c r="A64" s="38">
        <f t="shared" si="1"/>
        <v>54</v>
      </c>
      <c r="B64" s="5" t="s">
        <v>58</v>
      </c>
      <c r="C64" s="3" t="s">
        <v>15</v>
      </c>
      <c r="D64" s="26">
        <f>'[1]Дитяча терапія'!K58</f>
        <v>757.44983999999988</v>
      </c>
      <c r="E64" s="39">
        <f t="shared" si="0"/>
        <v>757</v>
      </c>
    </row>
    <row r="65" spans="1:5" x14ac:dyDescent="0.3">
      <c r="A65" s="38">
        <f t="shared" si="1"/>
        <v>55</v>
      </c>
      <c r="B65" s="6" t="s">
        <v>59</v>
      </c>
      <c r="C65" s="3" t="s">
        <v>15</v>
      </c>
      <c r="D65" s="26">
        <f>'[1]Дитяча терапія'!K59</f>
        <v>55.886040000000001</v>
      </c>
      <c r="E65" s="39">
        <f t="shared" si="0"/>
        <v>56</v>
      </c>
    </row>
    <row r="66" spans="1:5" x14ac:dyDescent="0.3">
      <c r="A66" s="38">
        <f t="shared" si="1"/>
        <v>56</v>
      </c>
      <c r="B66" s="6" t="s">
        <v>60</v>
      </c>
      <c r="C66" s="3" t="s">
        <v>15</v>
      </c>
      <c r="D66" s="26">
        <f>'[1]Дитяча терапія'!K60</f>
        <v>52.47354</v>
      </c>
      <c r="E66" s="39">
        <f t="shared" si="0"/>
        <v>52</v>
      </c>
    </row>
    <row r="67" spans="1:5" ht="37.5" x14ac:dyDescent="0.3">
      <c r="A67" s="38">
        <f t="shared" si="1"/>
        <v>57</v>
      </c>
      <c r="B67" s="6" t="s">
        <v>61</v>
      </c>
      <c r="C67" s="3" t="s">
        <v>15</v>
      </c>
      <c r="D67" s="26">
        <f>'[1]Дитяча терапія'!K61</f>
        <v>32.395020000000002</v>
      </c>
      <c r="E67" s="39">
        <f t="shared" si="0"/>
        <v>32</v>
      </c>
    </row>
    <row r="68" spans="1:5" ht="37.5" x14ac:dyDescent="0.3">
      <c r="A68" s="38">
        <f t="shared" si="1"/>
        <v>58</v>
      </c>
      <c r="B68" s="6" t="s">
        <v>62</v>
      </c>
      <c r="C68" s="3" t="s">
        <v>15</v>
      </c>
      <c r="D68" s="26">
        <f>'[1]Дитяча терапія'!K62</f>
        <v>51.287039999999998</v>
      </c>
      <c r="E68" s="39">
        <f t="shared" si="0"/>
        <v>51</v>
      </c>
    </row>
    <row r="69" spans="1:5" ht="37.5" x14ac:dyDescent="0.3">
      <c r="A69" s="38">
        <f t="shared" si="1"/>
        <v>59</v>
      </c>
      <c r="B69" s="6" t="s">
        <v>63</v>
      </c>
      <c r="C69" s="3" t="s">
        <v>15</v>
      </c>
      <c r="D69" s="26">
        <f>'[1]Дитяча терапія'!K63</f>
        <v>51.287039999999998</v>
      </c>
      <c r="E69" s="39">
        <f t="shared" si="0"/>
        <v>51</v>
      </c>
    </row>
    <row r="70" spans="1:5" x14ac:dyDescent="0.3">
      <c r="A70" s="38">
        <f t="shared" si="1"/>
        <v>60</v>
      </c>
      <c r="B70" s="6" t="s">
        <v>64</v>
      </c>
      <c r="C70" s="3" t="s">
        <v>15</v>
      </c>
      <c r="D70" s="26">
        <f>'[1]Дитяча терапія'!K64</f>
        <v>80.227559999999997</v>
      </c>
      <c r="E70" s="39">
        <f t="shared" si="0"/>
        <v>80</v>
      </c>
    </row>
    <row r="71" spans="1:5" ht="37.5" x14ac:dyDescent="0.3">
      <c r="A71" s="38">
        <f t="shared" si="1"/>
        <v>61</v>
      </c>
      <c r="B71" s="6" t="s">
        <v>65</v>
      </c>
      <c r="C71" s="3" t="s">
        <v>15</v>
      </c>
      <c r="D71" s="26">
        <f>'[1]Дитяча терапія'!K65</f>
        <v>32.064900000000002</v>
      </c>
      <c r="E71" s="39">
        <f t="shared" si="0"/>
        <v>32</v>
      </c>
    </row>
    <row r="72" spans="1:5" ht="18.75" customHeight="1" x14ac:dyDescent="0.3">
      <c r="A72" s="53" t="s">
        <v>66</v>
      </c>
      <c r="B72" s="54"/>
      <c r="C72" s="54"/>
      <c r="D72" s="54"/>
      <c r="E72" s="55"/>
    </row>
    <row r="73" spans="1:5" x14ac:dyDescent="0.3">
      <c r="A73" s="38">
        <f>A71+1</f>
        <v>62</v>
      </c>
      <c r="B73" s="4" t="s">
        <v>67</v>
      </c>
      <c r="C73" s="3" t="s">
        <v>15</v>
      </c>
      <c r="D73" s="26">
        <f>'[1]Дитяча хірургія'!K5</f>
        <v>82.326720000000009</v>
      </c>
      <c r="E73" s="39">
        <f t="shared" si="0"/>
        <v>82</v>
      </c>
    </row>
    <row r="74" spans="1:5" x14ac:dyDescent="0.3">
      <c r="A74" s="38">
        <f t="shared" ref="A74:A81" si="2">A73+1</f>
        <v>63</v>
      </c>
      <c r="B74" s="4" t="s">
        <v>68</v>
      </c>
      <c r="C74" s="3" t="s">
        <v>15</v>
      </c>
      <c r="D74" s="26">
        <f>'[1]Дитяча хірургія'!K6</f>
        <v>82.326720000000009</v>
      </c>
      <c r="E74" s="39">
        <f t="shared" si="0"/>
        <v>82</v>
      </c>
    </row>
    <row r="75" spans="1:5" ht="37.5" x14ac:dyDescent="0.3">
      <c r="A75" s="38">
        <f t="shared" si="2"/>
        <v>64</v>
      </c>
      <c r="B75" s="4" t="s">
        <v>11</v>
      </c>
      <c r="C75" s="3" t="s">
        <v>15</v>
      </c>
      <c r="D75" s="26">
        <f>'[1]Дитяча хірургія'!K7</f>
        <v>82.326720000000009</v>
      </c>
      <c r="E75" s="39">
        <f t="shared" si="0"/>
        <v>82</v>
      </c>
    </row>
    <row r="76" spans="1:5" x14ac:dyDescent="0.3">
      <c r="A76" s="38">
        <f t="shared" si="2"/>
        <v>65</v>
      </c>
      <c r="B76" s="4" t="s">
        <v>69</v>
      </c>
      <c r="C76" s="3" t="s">
        <v>15</v>
      </c>
      <c r="D76" s="26">
        <f>'[1]Дитяча хірургія'!K8</f>
        <v>89.625900000000001</v>
      </c>
      <c r="E76" s="39">
        <f t="shared" ref="E76:E139" si="3">ROUND(D76,0)</f>
        <v>90</v>
      </c>
    </row>
    <row r="77" spans="1:5" ht="37.5" x14ac:dyDescent="0.3">
      <c r="A77" s="38">
        <f t="shared" si="2"/>
        <v>66</v>
      </c>
      <c r="B77" s="4" t="s">
        <v>70</v>
      </c>
      <c r="C77" s="3" t="s">
        <v>15</v>
      </c>
      <c r="D77" s="26">
        <f>'[1]Дитяча хірургія'!K9</f>
        <v>101.1969</v>
      </c>
      <c r="E77" s="39">
        <f t="shared" si="3"/>
        <v>101</v>
      </c>
    </row>
    <row r="78" spans="1:5" x14ac:dyDescent="0.3">
      <c r="A78" s="38">
        <f t="shared" si="2"/>
        <v>67</v>
      </c>
      <c r="B78" s="4" t="s">
        <v>71</v>
      </c>
      <c r="C78" s="3" t="s">
        <v>15</v>
      </c>
      <c r="D78" s="26">
        <f>'[1]Дитяча хірургія'!K10</f>
        <v>117.3879</v>
      </c>
      <c r="E78" s="39">
        <f t="shared" si="3"/>
        <v>117</v>
      </c>
    </row>
    <row r="79" spans="1:5" ht="37.5" x14ac:dyDescent="0.3">
      <c r="A79" s="38">
        <f t="shared" si="2"/>
        <v>68</v>
      </c>
      <c r="B79" s="4" t="s">
        <v>72</v>
      </c>
      <c r="C79" s="3" t="s">
        <v>15</v>
      </c>
      <c r="D79" s="26">
        <f>'[1]Дитяча хірургія'!K11</f>
        <v>113.99640000000001</v>
      </c>
      <c r="E79" s="39">
        <f t="shared" si="3"/>
        <v>114</v>
      </c>
    </row>
    <row r="80" spans="1:5" x14ac:dyDescent="0.3">
      <c r="A80" s="38">
        <f t="shared" si="2"/>
        <v>69</v>
      </c>
      <c r="B80" s="4" t="s">
        <v>73</v>
      </c>
      <c r="C80" s="3" t="s">
        <v>15</v>
      </c>
      <c r="D80" s="26">
        <f>'[1]Дитяча хірургія'!K12</f>
        <v>105.6069</v>
      </c>
      <c r="E80" s="39">
        <f t="shared" si="3"/>
        <v>106</v>
      </c>
    </row>
    <row r="81" spans="1:5" x14ac:dyDescent="0.3">
      <c r="A81" s="38">
        <f t="shared" si="2"/>
        <v>70</v>
      </c>
      <c r="B81" s="4" t="s">
        <v>74</v>
      </c>
      <c r="C81" s="3" t="s">
        <v>15</v>
      </c>
      <c r="D81" s="26">
        <f>'[1]Дитяча хірургія'!K13</f>
        <v>100.7034</v>
      </c>
      <c r="E81" s="39">
        <f t="shared" si="3"/>
        <v>101</v>
      </c>
    </row>
    <row r="82" spans="1:5" x14ac:dyDescent="0.3">
      <c r="A82" s="38">
        <f t="shared" ref="A82:A145" si="4">A81+1</f>
        <v>71</v>
      </c>
      <c r="B82" s="4" t="s">
        <v>75</v>
      </c>
      <c r="C82" s="3" t="s">
        <v>15</v>
      </c>
      <c r="D82" s="26">
        <f>'[1]Дитяча хірургія'!K14</f>
        <v>42.55986</v>
      </c>
      <c r="E82" s="39">
        <f t="shared" si="3"/>
        <v>43</v>
      </c>
    </row>
    <row r="83" spans="1:5" x14ac:dyDescent="0.3">
      <c r="A83" s="38">
        <f t="shared" si="4"/>
        <v>72</v>
      </c>
      <c r="B83" s="4" t="s">
        <v>12</v>
      </c>
      <c r="C83" s="3" t="s">
        <v>15</v>
      </c>
      <c r="D83" s="26">
        <f>'[1]Дитяча хірургія'!K15</f>
        <v>34.569360000000003</v>
      </c>
      <c r="E83" s="39">
        <f t="shared" si="3"/>
        <v>35</v>
      </c>
    </row>
    <row r="84" spans="1:5" x14ac:dyDescent="0.3">
      <c r="A84" s="38">
        <f t="shared" si="4"/>
        <v>73</v>
      </c>
      <c r="B84" s="4" t="s">
        <v>13</v>
      </c>
      <c r="C84" s="3" t="s">
        <v>15</v>
      </c>
      <c r="D84" s="26">
        <f>'[1]Дитяча хірургія'!K16</f>
        <v>60.496380000000002</v>
      </c>
      <c r="E84" s="39">
        <f t="shared" si="3"/>
        <v>60</v>
      </c>
    </row>
    <row r="85" spans="1:5" x14ac:dyDescent="0.3">
      <c r="A85" s="38">
        <f t="shared" si="4"/>
        <v>74</v>
      </c>
      <c r="B85" s="4" t="s">
        <v>76</v>
      </c>
      <c r="C85" s="3" t="s">
        <v>15</v>
      </c>
      <c r="D85" s="26">
        <f>'[1]Дитяча хірургія'!K17</f>
        <v>134.23410000000001</v>
      </c>
      <c r="E85" s="39">
        <f t="shared" si="3"/>
        <v>134</v>
      </c>
    </row>
    <row r="86" spans="1:5" ht="37.5" x14ac:dyDescent="0.3">
      <c r="A86" s="38">
        <f t="shared" si="4"/>
        <v>75</v>
      </c>
      <c r="B86" s="6" t="s">
        <v>77</v>
      </c>
      <c r="C86" s="3" t="s">
        <v>15</v>
      </c>
      <c r="D86" s="26">
        <f>'[1]Дитяча хірургія'!K18</f>
        <v>189.5943</v>
      </c>
      <c r="E86" s="39">
        <f t="shared" si="3"/>
        <v>190</v>
      </c>
    </row>
    <row r="87" spans="1:5" x14ac:dyDescent="0.3">
      <c r="A87" s="38">
        <f t="shared" si="4"/>
        <v>76</v>
      </c>
      <c r="B87" s="4" t="s">
        <v>78</v>
      </c>
      <c r="C87" s="3" t="s">
        <v>15</v>
      </c>
      <c r="D87" s="26">
        <f>'[1]Дитяча хірургія'!K19</f>
        <v>124.97142000000001</v>
      </c>
      <c r="E87" s="39">
        <f t="shared" si="3"/>
        <v>125</v>
      </c>
    </row>
    <row r="88" spans="1:5" x14ac:dyDescent="0.3">
      <c r="A88" s="38">
        <f t="shared" si="4"/>
        <v>77</v>
      </c>
      <c r="B88" s="4" t="s">
        <v>79</v>
      </c>
      <c r="C88" s="3" t="s">
        <v>15</v>
      </c>
      <c r="D88" s="26">
        <f>'[1]Дитяча хірургія'!K20</f>
        <v>260.30802</v>
      </c>
      <c r="E88" s="39">
        <f t="shared" si="3"/>
        <v>260</v>
      </c>
    </row>
    <row r="89" spans="1:5" x14ac:dyDescent="0.3">
      <c r="A89" s="38">
        <f t="shared" si="4"/>
        <v>78</v>
      </c>
      <c r="B89" s="4" t="s">
        <v>80</v>
      </c>
      <c r="C89" s="3" t="s">
        <v>15</v>
      </c>
      <c r="D89" s="26">
        <f>'[1]Дитяча хірургія'!K21</f>
        <v>118.95072</v>
      </c>
      <c r="E89" s="39">
        <f t="shared" si="3"/>
        <v>119</v>
      </c>
    </row>
    <row r="90" spans="1:5" x14ac:dyDescent="0.3">
      <c r="A90" s="38">
        <f t="shared" si="4"/>
        <v>79</v>
      </c>
      <c r="B90" s="4" t="s">
        <v>81</v>
      </c>
      <c r="C90" s="3" t="s">
        <v>15</v>
      </c>
      <c r="D90" s="26">
        <f>'[1]Дитяча хірургія'!K22</f>
        <v>153.49194000000003</v>
      </c>
      <c r="E90" s="39">
        <f t="shared" si="3"/>
        <v>153</v>
      </c>
    </row>
    <row r="91" spans="1:5" x14ac:dyDescent="0.3">
      <c r="A91" s="38">
        <f t="shared" si="4"/>
        <v>80</v>
      </c>
      <c r="B91" s="5" t="s">
        <v>82</v>
      </c>
      <c r="C91" s="3" t="s">
        <v>15</v>
      </c>
      <c r="D91" s="26">
        <f>'[1]Дитяча хірургія'!K23</f>
        <v>176.3013</v>
      </c>
      <c r="E91" s="39">
        <f t="shared" si="3"/>
        <v>176</v>
      </c>
    </row>
    <row r="92" spans="1:5" ht="37.5" x14ac:dyDescent="0.3">
      <c r="A92" s="38">
        <f t="shared" si="4"/>
        <v>81</v>
      </c>
      <c r="B92" s="5" t="s">
        <v>83</v>
      </c>
      <c r="C92" s="3" t="s">
        <v>15</v>
      </c>
      <c r="D92" s="26">
        <f>'[1]Дитяча хірургія'!K24</f>
        <v>393.09059999999999</v>
      </c>
      <c r="E92" s="39">
        <f t="shared" si="3"/>
        <v>393</v>
      </c>
    </row>
    <row r="93" spans="1:5" x14ac:dyDescent="0.3">
      <c r="A93" s="38">
        <f t="shared" si="4"/>
        <v>82</v>
      </c>
      <c r="B93" s="5" t="s">
        <v>84</v>
      </c>
      <c r="C93" s="3" t="s">
        <v>15</v>
      </c>
      <c r="D93" s="26">
        <f>'[1]Дитяча хірургія'!K25</f>
        <v>218.69315999999998</v>
      </c>
      <c r="E93" s="39">
        <f t="shared" si="3"/>
        <v>219</v>
      </c>
    </row>
    <row r="94" spans="1:5" x14ac:dyDescent="0.3">
      <c r="A94" s="38">
        <f t="shared" si="4"/>
        <v>83</v>
      </c>
      <c r="B94" s="4" t="s">
        <v>85</v>
      </c>
      <c r="C94" s="3" t="s">
        <v>15</v>
      </c>
      <c r="D94" s="26">
        <f>'[1]Дитяча хірургія'!K26</f>
        <v>568.4368199999999</v>
      </c>
      <c r="E94" s="39">
        <f t="shared" si="3"/>
        <v>568</v>
      </c>
    </row>
    <row r="95" spans="1:5" x14ac:dyDescent="0.3">
      <c r="A95" s="38">
        <f t="shared" si="4"/>
        <v>84</v>
      </c>
      <c r="B95" s="3" t="s">
        <v>86</v>
      </c>
      <c r="C95" s="3" t="s">
        <v>15</v>
      </c>
      <c r="D95" s="26">
        <f>'[1]Дитяча хірургія'!K27</f>
        <v>256.28315999999995</v>
      </c>
      <c r="E95" s="39">
        <f t="shared" si="3"/>
        <v>256</v>
      </c>
    </row>
    <row r="96" spans="1:5" x14ac:dyDescent="0.3">
      <c r="A96" s="38">
        <f t="shared" si="4"/>
        <v>85</v>
      </c>
      <c r="B96" s="4" t="s">
        <v>87</v>
      </c>
      <c r="C96" s="3" t="s">
        <v>15</v>
      </c>
      <c r="D96" s="26">
        <f>'[1]Дитяча хірургія'!K28</f>
        <v>153.30294000000001</v>
      </c>
      <c r="E96" s="39">
        <f t="shared" si="3"/>
        <v>153</v>
      </c>
    </row>
    <row r="97" spans="1:5" ht="37.5" x14ac:dyDescent="0.3">
      <c r="A97" s="38">
        <f t="shared" si="4"/>
        <v>86</v>
      </c>
      <c r="B97" s="5" t="s">
        <v>88</v>
      </c>
      <c r="C97" s="3" t="s">
        <v>15</v>
      </c>
      <c r="D97" s="26">
        <f>'[1]Дитяча хірургія'!K29</f>
        <v>323.95188000000002</v>
      </c>
      <c r="E97" s="39">
        <f t="shared" si="3"/>
        <v>324</v>
      </c>
    </row>
    <row r="98" spans="1:5" x14ac:dyDescent="0.3">
      <c r="A98" s="38">
        <f t="shared" si="4"/>
        <v>87</v>
      </c>
      <c r="B98" s="6" t="s">
        <v>89</v>
      </c>
      <c r="C98" s="3" t="s">
        <v>15</v>
      </c>
      <c r="D98" s="26">
        <f>'[1]Дитяча хірургія'!K30</f>
        <v>261.34415999999999</v>
      </c>
      <c r="E98" s="39">
        <f t="shared" si="3"/>
        <v>261</v>
      </c>
    </row>
    <row r="99" spans="1:5" x14ac:dyDescent="0.3">
      <c r="A99" s="38">
        <f t="shared" si="4"/>
        <v>88</v>
      </c>
      <c r="B99" s="6" t="s">
        <v>90</v>
      </c>
      <c r="C99" s="3" t="s">
        <v>15</v>
      </c>
      <c r="D99" s="26">
        <f>'[1]Дитяча хірургія'!K31</f>
        <v>258.17315999999994</v>
      </c>
      <c r="E99" s="39">
        <f t="shared" si="3"/>
        <v>258</v>
      </c>
    </row>
    <row r="100" spans="1:5" x14ac:dyDescent="0.3">
      <c r="A100" s="38">
        <f t="shared" si="4"/>
        <v>89</v>
      </c>
      <c r="B100" s="6" t="s">
        <v>91</v>
      </c>
      <c r="C100" s="3" t="s">
        <v>15</v>
      </c>
      <c r="D100" s="26">
        <f>'[1]Дитяча хірургія'!K32</f>
        <v>176.40671999999995</v>
      </c>
      <c r="E100" s="39">
        <f t="shared" si="3"/>
        <v>176</v>
      </c>
    </row>
    <row r="101" spans="1:5" x14ac:dyDescent="0.3">
      <c r="A101" s="38">
        <f t="shared" si="4"/>
        <v>90</v>
      </c>
      <c r="B101" s="6" t="s">
        <v>92</v>
      </c>
      <c r="C101" s="3" t="s">
        <v>15</v>
      </c>
      <c r="D101" s="26">
        <f>'[1]Дитяча хірургія'!K33</f>
        <v>279.64188000000001</v>
      </c>
      <c r="E101" s="39">
        <f t="shared" si="3"/>
        <v>280</v>
      </c>
    </row>
    <row r="102" spans="1:5" x14ac:dyDescent="0.3">
      <c r="A102" s="38">
        <f t="shared" si="4"/>
        <v>91</v>
      </c>
      <c r="B102" s="10" t="s">
        <v>93</v>
      </c>
      <c r="C102" s="3" t="s">
        <v>15</v>
      </c>
      <c r="D102" s="26">
        <f>'[1]Дитяча хірургія'!K34</f>
        <v>76.383720000000011</v>
      </c>
      <c r="E102" s="39">
        <f t="shared" si="3"/>
        <v>76</v>
      </c>
    </row>
    <row r="103" spans="1:5" ht="18.75" customHeight="1" x14ac:dyDescent="0.3">
      <c r="A103" s="53" t="s">
        <v>94</v>
      </c>
      <c r="B103" s="54"/>
      <c r="C103" s="54"/>
      <c r="D103" s="54"/>
      <c r="E103" s="55"/>
    </row>
    <row r="104" spans="1:5" x14ac:dyDescent="0.3">
      <c r="A104" s="38">
        <v>92</v>
      </c>
      <c r="B104" s="4" t="s">
        <v>7</v>
      </c>
      <c r="C104" s="3" t="s">
        <v>15</v>
      </c>
      <c r="D104" s="26">
        <f>[1]Ортодонтія!L6</f>
        <v>126.82487999999999</v>
      </c>
      <c r="E104" s="39">
        <f t="shared" si="3"/>
        <v>127</v>
      </c>
    </row>
    <row r="105" spans="1:5" x14ac:dyDescent="0.3">
      <c r="A105" s="38">
        <f t="shared" si="4"/>
        <v>93</v>
      </c>
      <c r="B105" s="4" t="s">
        <v>95</v>
      </c>
      <c r="C105" s="3" t="s">
        <v>15</v>
      </c>
      <c r="D105" s="26">
        <f>[1]Ортодонтія!L7</f>
        <v>95.274900000000002</v>
      </c>
      <c r="E105" s="39">
        <f t="shared" si="3"/>
        <v>95</v>
      </c>
    </row>
    <row r="106" spans="1:5" ht="37.5" x14ac:dyDescent="0.3">
      <c r="A106" s="38">
        <f t="shared" si="4"/>
        <v>94</v>
      </c>
      <c r="B106" s="4" t="s">
        <v>11</v>
      </c>
      <c r="C106" s="3" t="s">
        <v>15</v>
      </c>
      <c r="D106" s="26">
        <f>[1]Ортодонтія!L8</f>
        <v>95.274900000000002</v>
      </c>
      <c r="E106" s="39">
        <f t="shared" si="3"/>
        <v>95</v>
      </c>
    </row>
    <row r="107" spans="1:5" x14ac:dyDescent="0.3">
      <c r="A107" s="38">
        <f t="shared" si="4"/>
        <v>95</v>
      </c>
      <c r="B107" s="4" t="s">
        <v>96</v>
      </c>
      <c r="C107" s="3" t="s">
        <v>15</v>
      </c>
      <c r="D107" s="26">
        <f>[1]Ортодонтія!L9</f>
        <v>260.20974000000001</v>
      </c>
      <c r="E107" s="39">
        <f t="shared" si="3"/>
        <v>260</v>
      </c>
    </row>
    <row r="108" spans="1:5" x14ac:dyDescent="0.3">
      <c r="A108" s="38">
        <f t="shared" si="4"/>
        <v>96</v>
      </c>
      <c r="B108" s="4" t="s">
        <v>97</v>
      </c>
      <c r="C108" s="3" t="s">
        <v>15</v>
      </c>
      <c r="D108" s="26">
        <f>[1]Ортодонтія!L10</f>
        <v>69.659939999999992</v>
      </c>
      <c r="E108" s="39">
        <f t="shared" si="3"/>
        <v>70</v>
      </c>
    </row>
    <row r="109" spans="1:5" x14ac:dyDescent="0.3">
      <c r="A109" s="38">
        <f t="shared" si="4"/>
        <v>97</v>
      </c>
      <c r="B109" s="6" t="s">
        <v>98</v>
      </c>
      <c r="C109" s="3" t="s">
        <v>15</v>
      </c>
      <c r="D109" s="26">
        <f>[1]Ортодонтія!L11</f>
        <v>142.91235</v>
      </c>
      <c r="E109" s="39">
        <f t="shared" si="3"/>
        <v>143</v>
      </c>
    </row>
    <row r="110" spans="1:5" x14ac:dyDescent="0.3">
      <c r="A110" s="38">
        <f t="shared" si="4"/>
        <v>98</v>
      </c>
      <c r="B110" s="6" t="s">
        <v>99</v>
      </c>
      <c r="C110" s="3" t="s">
        <v>15</v>
      </c>
      <c r="D110" s="26">
        <f>[1]Ортодонтія!L12</f>
        <v>66.692430000000002</v>
      </c>
      <c r="E110" s="39">
        <f t="shared" si="3"/>
        <v>67</v>
      </c>
    </row>
    <row r="111" spans="1:5" x14ac:dyDescent="0.3">
      <c r="A111" s="38">
        <f t="shared" si="4"/>
        <v>99</v>
      </c>
      <c r="B111" s="4" t="s">
        <v>12</v>
      </c>
      <c r="C111" s="3" t="s">
        <v>15</v>
      </c>
      <c r="D111" s="26">
        <f>[1]Ортодонтія!L13</f>
        <v>47.637450000000001</v>
      </c>
      <c r="E111" s="39">
        <f t="shared" si="3"/>
        <v>48</v>
      </c>
    </row>
    <row r="112" spans="1:5" ht="37.5" x14ac:dyDescent="0.3">
      <c r="A112" s="38">
        <f t="shared" si="4"/>
        <v>100</v>
      </c>
      <c r="B112" s="6" t="s">
        <v>100</v>
      </c>
      <c r="C112" s="3" t="s">
        <v>15</v>
      </c>
      <c r="D112" s="26">
        <f>[1]Ортодонтія!L14</f>
        <v>142.91235</v>
      </c>
      <c r="E112" s="39">
        <f t="shared" si="3"/>
        <v>143</v>
      </c>
    </row>
    <row r="113" spans="1:5" x14ac:dyDescent="0.3">
      <c r="A113" s="38">
        <f t="shared" si="4"/>
        <v>101</v>
      </c>
      <c r="B113" s="6" t="s">
        <v>101</v>
      </c>
      <c r="C113" s="3" t="s">
        <v>15</v>
      </c>
      <c r="D113" s="26">
        <f>[1]Ортодонтія!L15</f>
        <v>153.20234999999997</v>
      </c>
      <c r="E113" s="39">
        <f t="shared" si="3"/>
        <v>153</v>
      </c>
    </row>
    <row r="114" spans="1:5" x14ac:dyDescent="0.3">
      <c r="A114" s="38">
        <f t="shared" si="4"/>
        <v>102</v>
      </c>
      <c r="B114" s="6" t="s">
        <v>102</v>
      </c>
      <c r="C114" s="3" t="s">
        <v>15</v>
      </c>
      <c r="D114" s="26">
        <f>[1]Ортодонтія!L16</f>
        <v>77.364419999999996</v>
      </c>
      <c r="E114" s="39">
        <f t="shared" si="3"/>
        <v>77</v>
      </c>
    </row>
    <row r="115" spans="1:5" x14ac:dyDescent="0.3">
      <c r="A115" s="38">
        <f t="shared" si="4"/>
        <v>103</v>
      </c>
      <c r="B115" s="6" t="s">
        <v>103</v>
      </c>
      <c r="C115" s="3" t="s">
        <v>15</v>
      </c>
      <c r="D115" s="26">
        <f>[1]Ортодонтія!L17</f>
        <v>85.155419999999992</v>
      </c>
      <c r="E115" s="39">
        <f t="shared" si="3"/>
        <v>85</v>
      </c>
    </row>
    <row r="116" spans="1:5" x14ac:dyDescent="0.3">
      <c r="A116" s="38">
        <f t="shared" si="4"/>
        <v>104</v>
      </c>
      <c r="B116" s="6" t="s">
        <v>104</v>
      </c>
      <c r="C116" s="3" t="s">
        <v>15</v>
      </c>
      <c r="D116" s="26">
        <f>[1]Ортодонтія!L18</f>
        <v>144.64485000000002</v>
      </c>
      <c r="E116" s="39">
        <f t="shared" si="3"/>
        <v>145</v>
      </c>
    </row>
    <row r="117" spans="1:5" x14ac:dyDescent="0.3">
      <c r="A117" s="38">
        <f t="shared" si="4"/>
        <v>105</v>
      </c>
      <c r="B117" s="6" t="s">
        <v>105</v>
      </c>
      <c r="C117" s="3" t="s">
        <v>15</v>
      </c>
      <c r="D117" s="26">
        <f>[1]Ортодонтія!L19</f>
        <v>151.44884999999999</v>
      </c>
      <c r="E117" s="39">
        <f t="shared" si="3"/>
        <v>151</v>
      </c>
    </row>
    <row r="118" spans="1:5" x14ac:dyDescent="0.3">
      <c r="A118" s="38">
        <f t="shared" si="4"/>
        <v>106</v>
      </c>
      <c r="B118" s="6" t="s">
        <v>106</v>
      </c>
      <c r="C118" s="3" t="s">
        <v>15</v>
      </c>
      <c r="D118" s="26">
        <f>[1]Ортодонтія!L20</f>
        <v>144.17234999999999</v>
      </c>
      <c r="E118" s="39">
        <f t="shared" si="3"/>
        <v>144</v>
      </c>
    </row>
    <row r="119" spans="1:5" x14ac:dyDescent="0.3">
      <c r="A119" s="38">
        <f t="shared" si="4"/>
        <v>107</v>
      </c>
      <c r="B119" s="6" t="s">
        <v>107</v>
      </c>
      <c r="C119" s="3" t="s">
        <v>15</v>
      </c>
      <c r="D119" s="26">
        <f>[1]Ортодонтія!L21</f>
        <v>323.08080000000001</v>
      </c>
      <c r="E119" s="39">
        <f t="shared" si="3"/>
        <v>323</v>
      </c>
    </row>
    <row r="120" spans="1:5" x14ac:dyDescent="0.3">
      <c r="A120" s="38">
        <f t="shared" si="4"/>
        <v>108</v>
      </c>
      <c r="B120" s="6" t="s">
        <v>108</v>
      </c>
      <c r="C120" s="3" t="s">
        <v>15</v>
      </c>
      <c r="D120" s="26">
        <f>[1]Ортодонтія!L22</f>
        <v>395.77335000000005</v>
      </c>
      <c r="E120" s="39">
        <f t="shared" si="3"/>
        <v>396</v>
      </c>
    </row>
    <row r="121" spans="1:5" x14ac:dyDescent="0.3">
      <c r="A121" s="38">
        <f t="shared" si="4"/>
        <v>109</v>
      </c>
      <c r="B121" s="6" t="s">
        <v>109</v>
      </c>
      <c r="C121" s="3" t="s">
        <v>15</v>
      </c>
      <c r="D121" s="26">
        <f>[1]Ортодонтія!L23</f>
        <v>496.57335</v>
      </c>
      <c r="E121" s="39">
        <f t="shared" si="3"/>
        <v>497</v>
      </c>
    </row>
    <row r="122" spans="1:5" ht="18.75" customHeight="1" x14ac:dyDescent="0.3">
      <c r="A122" s="38">
        <f t="shared" si="4"/>
        <v>110</v>
      </c>
      <c r="B122" s="6" t="s">
        <v>110</v>
      </c>
      <c r="C122" s="3" t="s">
        <v>15</v>
      </c>
      <c r="D122" s="26">
        <f>[1]Ортодонтія!L24</f>
        <v>432.52335000000005</v>
      </c>
      <c r="E122" s="39">
        <f t="shared" si="3"/>
        <v>433</v>
      </c>
    </row>
    <row r="123" spans="1:5" ht="37.5" x14ac:dyDescent="0.3">
      <c r="A123" s="38">
        <f t="shared" si="4"/>
        <v>111</v>
      </c>
      <c r="B123" s="6" t="s">
        <v>111</v>
      </c>
      <c r="C123" s="3" t="s">
        <v>15</v>
      </c>
      <c r="D123" s="26">
        <f>[1]Ортодонтія!L25</f>
        <v>412.04835000000003</v>
      </c>
      <c r="E123" s="39">
        <f t="shared" si="3"/>
        <v>412</v>
      </c>
    </row>
    <row r="124" spans="1:5" x14ac:dyDescent="0.3">
      <c r="A124" s="38">
        <f t="shared" si="4"/>
        <v>112</v>
      </c>
      <c r="B124" s="6" t="s">
        <v>112</v>
      </c>
      <c r="C124" s="3" t="s">
        <v>15</v>
      </c>
      <c r="D124" s="26">
        <f>[1]Ортодонтія!L26</f>
        <v>151.80584999999999</v>
      </c>
      <c r="E124" s="39">
        <f t="shared" si="3"/>
        <v>152</v>
      </c>
    </row>
    <row r="125" spans="1:5" x14ac:dyDescent="0.3">
      <c r="A125" s="38">
        <f t="shared" si="4"/>
        <v>113</v>
      </c>
      <c r="B125" s="6" t="s">
        <v>113</v>
      </c>
      <c r="C125" s="3" t="s">
        <v>15</v>
      </c>
      <c r="D125" s="26">
        <f>[1]Ортодонтія!L27</f>
        <v>199.86330000000001</v>
      </c>
      <c r="E125" s="39">
        <f t="shared" si="3"/>
        <v>200</v>
      </c>
    </row>
    <row r="126" spans="1:5" x14ac:dyDescent="0.3">
      <c r="A126" s="38">
        <f t="shared" si="4"/>
        <v>114</v>
      </c>
      <c r="B126" s="6" t="s">
        <v>114</v>
      </c>
      <c r="C126" s="3" t="s">
        <v>15</v>
      </c>
      <c r="D126" s="26">
        <f>[1]Ортодонтія!L28</f>
        <v>218.87627999999992</v>
      </c>
      <c r="E126" s="39">
        <f t="shared" si="3"/>
        <v>219</v>
      </c>
    </row>
    <row r="127" spans="1:5" x14ac:dyDescent="0.3">
      <c r="A127" s="38">
        <f t="shared" si="4"/>
        <v>115</v>
      </c>
      <c r="B127" s="6" t="s">
        <v>115</v>
      </c>
      <c r="C127" s="3" t="s">
        <v>15</v>
      </c>
      <c r="D127" s="26">
        <f>[1]Ортодонтія!L29</f>
        <v>199.6533</v>
      </c>
      <c r="E127" s="39">
        <f t="shared" si="3"/>
        <v>200</v>
      </c>
    </row>
    <row r="128" spans="1:5" x14ac:dyDescent="0.3">
      <c r="A128" s="38">
        <f t="shared" si="4"/>
        <v>116</v>
      </c>
      <c r="B128" s="6" t="s">
        <v>116</v>
      </c>
      <c r="C128" s="3" t="s">
        <v>15</v>
      </c>
      <c r="D128" s="26">
        <f>[1]Ортодонтія!L30</f>
        <v>149.91584999999998</v>
      </c>
      <c r="E128" s="39">
        <f t="shared" si="3"/>
        <v>150</v>
      </c>
    </row>
    <row r="129" spans="1:5" x14ac:dyDescent="0.3">
      <c r="A129" s="38">
        <f t="shared" si="4"/>
        <v>117</v>
      </c>
      <c r="B129" s="6" t="s">
        <v>117</v>
      </c>
      <c r="C129" s="3" t="s">
        <v>15</v>
      </c>
      <c r="D129" s="26">
        <f>[1]Ортодонтія!L31</f>
        <v>304.62725999999992</v>
      </c>
      <c r="E129" s="39">
        <f t="shared" si="3"/>
        <v>305</v>
      </c>
    </row>
    <row r="130" spans="1:5" x14ac:dyDescent="0.3">
      <c r="A130" s="38">
        <f t="shared" si="4"/>
        <v>118</v>
      </c>
      <c r="B130" s="6" t="s">
        <v>118</v>
      </c>
      <c r="C130" s="3" t="s">
        <v>15</v>
      </c>
      <c r="D130" s="26">
        <f>[1]Ортодонтія!L32</f>
        <v>151.59584999999998</v>
      </c>
      <c r="E130" s="39">
        <f t="shared" si="3"/>
        <v>152</v>
      </c>
    </row>
    <row r="131" spans="1:5" ht="37.5" x14ac:dyDescent="0.3">
      <c r="A131" s="38">
        <f t="shared" si="4"/>
        <v>119</v>
      </c>
      <c r="B131" s="6" t="s">
        <v>119</v>
      </c>
      <c r="C131" s="3" t="s">
        <v>15</v>
      </c>
      <c r="D131" s="26">
        <f>[1]Ортодонтія!L33</f>
        <v>190.5498</v>
      </c>
      <c r="E131" s="39">
        <f t="shared" si="3"/>
        <v>191</v>
      </c>
    </row>
    <row r="132" spans="1:5" ht="37.5" x14ac:dyDescent="0.3">
      <c r="A132" s="38">
        <f t="shared" si="4"/>
        <v>120</v>
      </c>
      <c r="B132" s="6" t="s">
        <v>120</v>
      </c>
      <c r="C132" s="3" t="s">
        <v>15</v>
      </c>
      <c r="D132" s="26">
        <f>[1]Ортодонтія!L34</f>
        <v>2718.0888</v>
      </c>
      <c r="E132" s="39">
        <f t="shared" si="3"/>
        <v>2718</v>
      </c>
    </row>
    <row r="133" spans="1:5" ht="37.5" x14ac:dyDescent="0.3">
      <c r="A133" s="38">
        <f t="shared" si="4"/>
        <v>121</v>
      </c>
      <c r="B133" s="6" t="s">
        <v>121</v>
      </c>
      <c r="C133" s="3" t="s">
        <v>15</v>
      </c>
      <c r="D133" s="26">
        <f>[1]Ортодонтія!L35</f>
        <v>2734.8362999999999</v>
      </c>
      <c r="E133" s="39">
        <f t="shared" si="3"/>
        <v>2735</v>
      </c>
    </row>
    <row r="134" spans="1:5" ht="37.5" x14ac:dyDescent="0.3">
      <c r="A134" s="38">
        <f t="shared" si="4"/>
        <v>122</v>
      </c>
      <c r="B134" s="6" t="s">
        <v>122</v>
      </c>
      <c r="C134" s="3" t="s">
        <v>15</v>
      </c>
      <c r="D134" s="26">
        <f>[1]Ортодонтія!L36</f>
        <v>837.45060000000001</v>
      </c>
      <c r="E134" s="39">
        <f t="shared" si="3"/>
        <v>837</v>
      </c>
    </row>
    <row r="135" spans="1:5" ht="37.5" x14ac:dyDescent="0.3">
      <c r="A135" s="38">
        <f t="shared" si="4"/>
        <v>123</v>
      </c>
      <c r="B135" s="6" t="s">
        <v>123</v>
      </c>
      <c r="C135" s="3" t="s">
        <v>15</v>
      </c>
      <c r="D135" s="26">
        <f>[1]Ортодонтія!L37</f>
        <v>838.95210000000009</v>
      </c>
      <c r="E135" s="39">
        <f t="shared" si="3"/>
        <v>839</v>
      </c>
    </row>
    <row r="136" spans="1:5" x14ac:dyDescent="0.3">
      <c r="A136" s="38">
        <f t="shared" si="4"/>
        <v>124</v>
      </c>
      <c r="B136" s="6" t="s">
        <v>124</v>
      </c>
      <c r="C136" s="3" t="s">
        <v>15</v>
      </c>
      <c r="D136" s="26">
        <f>[1]Ортодонтія!L38</f>
        <v>227.08980000000003</v>
      </c>
      <c r="E136" s="39">
        <f t="shared" si="3"/>
        <v>227</v>
      </c>
    </row>
    <row r="137" spans="1:5" x14ac:dyDescent="0.3">
      <c r="A137" s="38">
        <f t="shared" si="4"/>
        <v>125</v>
      </c>
      <c r="B137" s="6" t="s">
        <v>125</v>
      </c>
      <c r="C137" s="3" t="s">
        <v>15</v>
      </c>
      <c r="D137" s="26">
        <f>[1]Ортодонтія!L39</f>
        <v>243.11490000000001</v>
      </c>
      <c r="E137" s="39">
        <f t="shared" si="3"/>
        <v>243</v>
      </c>
    </row>
    <row r="138" spans="1:5" x14ac:dyDescent="0.3">
      <c r="A138" s="38">
        <f t="shared" si="4"/>
        <v>126</v>
      </c>
      <c r="B138" s="6" t="s">
        <v>126</v>
      </c>
      <c r="C138" s="3" t="s">
        <v>15</v>
      </c>
      <c r="D138" s="26">
        <f>[1]Ортодонтія!L40</f>
        <v>295.61490000000003</v>
      </c>
      <c r="E138" s="39">
        <f t="shared" si="3"/>
        <v>296</v>
      </c>
    </row>
    <row r="139" spans="1:5" x14ac:dyDescent="0.3">
      <c r="A139" s="38">
        <f t="shared" si="4"/>
        <v>127</v>
      </c>
      <c r="B139" s="6" t="s">
        <v>127</v>
      </c>
      <c r="C139" s="3" t="s">
        <v>15</v>
      </c>
      <c r="D139" s="26">
        <f>[1]Ортодонтія!L41</f>
        <v>332.36490000000003</v>
      </c>
      <c r="E139" s="39">
        <f t="shared" si="3"/>
        <v>332</v>
      </c>
    </row>
    <row r="140" spans="1:5" x14ac:dyDescent="0.3">
      <c r="A140" s="38">
        <f t="shared" si="4"/>
        <v>128</v>
      </c>
      <c r="B140" s="6" t="s">
        <v>128</v>
      </c>
      <c r="C140" s="3" t="s">
        <v>15</v>
      </c>
      <c r="D140" s="26">
        <f>[1]Ортодонтія!L42</f>
        <v>222.11490000000001</v>
      </c>
      <c r="E140" s="39">
        <f t="shared" ref="E140:E203" si="5">ROUND(D140,0)</f>
        <v>222</v>
      </c>
    </row>
    <row r="141" spans="1:5" x14ac:dyDescent="0.3">
      <c r="A141" s="38">
        <f t="shared" si="4"/>
        <v>129</v>
      </c>
      <c r="B141" s="6" t="s">
        <v>129</v>
      </c>
      <c r="C141" s="3" t="s">
        <v>15</v>
      </c>
      <c r="D141" s="26">
        <f>[1]Ортодонтія!L43</f>
        <v>159.11490000000001</v>
      </c>
      <c r="E141" s="39">
        <f t="shared" si="5"/>
        <v>159</v>
      </c>
    </row>
    <row r="142" spans="1:5" x14ac:dyDescent="0.3">
      <c r="A142" s="38">
        <f t="shared" si="4"/>
        <v>130</v>
      </c>
      <c r="B142" s="6" t="s">
        <v>130</v>
      </c>
      <c r="C142" s="3" t="s">
        <v>15</v>
      </c>
      <c r="D142" s="26">
        <f>[1]Ортодонтія!L44</f>
        <v>336.56490000000002</v>
      </c>
      <c r="E142" s="39">
        <f t="shared" si="5"/>
        <v>337</v>
      </c>
    </row>
    <row r="143" spans="1:5" x14ac:dyDescent="0.3">
      <c r="A143" s="38">
        <f t="shared" si="4"/>
        <v>131</v>
      </c>
      <c r="B143" s="6" t="s">
        <v>131</v>
      </c>
      <c r="C143" s="3" t="s">
        <v>15</v>
      </c>
      <c r="D143" s="26">
        <f>[1]Ортодонтія!L45</f>
        <v>264.11490000000003</v>
      </c>
      <c r="E143" s="39">
        <f t="shared" si="5"/>
        <v>264</v>
      </c>
    </row>
    <row r="144" spans="1:5" x14ac:dyDescent="0.3">
      <c r="A144" s="38">
        <f t="shared" si="4"/>
        <v>132</v>
      </c>
      <c r="B144" s="6" t="s">
        <v>132</v>
      </c>
      <c r="C144" s="3" t="s">
        <v>15</v>
      </c>
      <c r="D144" s="26">
        <f>[1]Ортодонтія!L46</f>
        <v>135.48990000000001</v>
      </c>
      <c r="E144" s="39">
        <f t="shared" si="5"/>
        <v>135</v>
      </c>
    </row>
    <row r="145" spans="1:5" x14ac:dyDescent="0.3">
      <c r="A145" s="38">
        <f t="shared" si="4"/>
        <v>133</v>
      </c>
      <c r="B145" s="6" t="s">
        <v>133</v>
      </c>
      <c r="C145" s="3" t="s">
        <v>15</v>
      </c>
      <c r="D145" s="26">
        <f>[1]Ортодонтія!L47</f>
        <v>131.60489999999999</v>
      </c>
      <c r="E145" s="39">
        <f t="shared" si="5"/>
        <v>132</v>
      </c>
    </row>
    <row r="146" spans="1:5" x14ac:dyDescent="0.3">
      <c r="A146" s="38">
        <f t="shared" ref="A146:A209" si="6">A145+1</f>
        <v>134</v>
      </c>
      <c r="B146" s="6" t="s">
        <v>134</v>
      </c>
      <c r="C146" s="3" t="s">
        <v>15</v>
      </c>
      <c r="D146" s="26">
        <f>[1]Ортодонтія!L48</f>
        <v>118.24889999999999</v>
      </c>
      <c r="E146" s="39">
        <f t="shared" si="5"/>
        <v>118</v>
      </c>
    </row>
    <row r="147" spans="1:5" x14ac:dyDescent="0.3">
      <c r="A147" s="38">
        <f t="shared" si="6"/>
        <v>135</v>
      </c>
      <c r="B147" s="6" t="s">
        <v>135</v>
      </c>
      <c r="C147" s="3" t="s">
        <v>15</v>
      </c>
      <c r="D147" s="26">
        <f>[1]Ортодонтія!L49</f>
        <v>69.372450000000001</v>
      </c>
      <c r="E147" s="39">
        <f t="shared" si="5"/>
        <v>69</v>
      </c>
    </row>
    <row r="148" spans="1:5" x14ac:dyDescent="0.3">
      <c r="A148" s="38">
        <f t="shared" si="6"/>
        <v>136</v>
      </c>
      <c r="B148" s="6" t="s">
        <v>136</v>
      </c>
      <c r="C148" s="3" t="s">
        <v>15</v>
      </c>
      <c r="D148" s="26">
        <f>[1]Ортодонтія!L50</f>
        <v>117.11490000000001</v>
      </c>
      <c r="E148" s="39">
        <f t="shared" si="5"/>
        <v>117</v>
      </c>
    </row>
    <row r="149" spans="1:5" x14ac:dyDescent="0.3">
      <c r="A149" s="38">
        <f t="shared" si="6"/>
        <v>137</v>
      </c>
      <c r="B149" s="6" t="s">
        <v>137</v>
      </c>
      <c r="C149" s="3" t="s">
        <v>15</v>
      </c>
      <c r="D149" s="26">
        <f>[1]Ортодонтія!L51</f>
        <v>117.11490000000001</v>
      </c>
      <c r="E149" s="39">
        <f t="shared" si="5"/>
        <v>117</v>
      </c>
    </row>
    <row r="150" spans="1:5" ht="37.5" x14ac:dyDescent="0.3">
      <c r="A150" s="38">
        <f t="shared" si="6"/>
        <v>138</v>
      </c>
      <c r="B150" s="6" t="s">
        <v>138</v>
      </c>
      <c r="C150" s="3" t="s">
        <v>15</v>
      </c>
      <c r="D150" s="26">
        <f>[1]Ортодонтія!L52</f>
        <v>348.85829999999999</v>
      </c>
      <c r="E150" s="39">
        <f t="shared" si="5"/>
        <v>349</v>
      </c>
    </row>
    <row r="151" spans="1:5" ht="37.5" x14ac:dyDescent="0.3">
      <c r="A151" s="38">
        <f t="shared" si="6"/>
        <v>139</v>
      </c>
      <c r="B151" s="6" t="s">
        <v>139</v>
      </c>
      <c r="C151" s="3" t="s">
        <v>15</v>
      </c>
      <c r="D151" s="26">
        <f>[1]Ортодонтія!L53</f>
        <v>350.43329999999997</v>
      </c>
      <c r="E151" s="39">
        <f t="shared" si="5"/>
        <v>350</v>
      </c>
    </row>
    <row r="152" spans="1:5" x14ac:dyDescent="0.3">
      <c r="A152" s="38">
        <f t="shared" si="6"/>
        <v>140</v>
      </c>
      <c r="B152" s="6" t="s">
        <v>140</v>
      </c>
      <c r="C152" s="3" t="s">
        <v>15</v>
      </c>
      <c r="D152" s="26">
        <f>[1]Ортодонтія!L54</f>
        <v>229.68329999999997</v>
      </c>
      <c r="E152" s="39">
        <f t="shared" si="5"/>
        <v>230</v>
      </c>
    </row>
    <row r="153" spans="1:5" x14ac:dyDescent="0.3">
      <c r="A153" s="38">
        <f t="shared" si="6"/>
        <v>141</v>
      </c>
      <c r="B153" s="6" t="s">
        <v>141</v>
      </c>
      <c r="C153" s="3" t="s">
        <v>15</v>
      </c>
      <c r="D153" s="26">
        <f>[1]Ортодонтія!L55</f>
        <v>72.511949999999999</v>
      </c>
      <c r="E153" s="39">
        <f t="shared" si="5"/>
        <v>73</v>
      </c>
    </row>
    <row r="154" spans="1:5" x14ac:dyDescent="0.3">
      <c r="A154" s="38">
        <f t="shared" si="6"/>
        <v>142</v>
      </c>
      <c r="B154" s="6" t="s">
        <v>142</v>
      </c>
      <c r="C154" s="3" t="s">
        <v>15</v>
      </c>
      <c r="D154" s="26">
        <f>[1]Ортодонтія!L56</f>
        <v>412.32659999999998</v>
      </c>
      <c r="E154" s="39">
        <f t="shared" si="5"/>
        <v>412</v>
      </c>
    </row>
    <row r="155" spans="1:5" x14ac:dyDescent="0.3">
      <c r="A155" s="38">
        <f t="shared" si="6"/>
        <v>143</v>
      </c>
      <c r="B155" s="6" t="s">
        <v>143</v>
      </c>
      <c r="C155" s="3" t="s">
        <v>15</v>
      </c>
      <c r="D155" s="26">
        <f>[1]Ортодонтія!L57</f>
        <v>105.45989999999999</v>
      </c>
      <c r="E155" s="39">
        <f t="shared" si="5"/>
        <v>105</v>
      </c>
    </row>
    <row r="156" spans="1:5" x14ac:dyDescent="0.3">
      <c r="A156" s="38">
        <f t="shared" si="6"/>
        <v>144</v>
      </c>
      <c r="B156" s="6" t="s">
        <v>144</v>
      </c>
      <c r="C156" s="3" t="s">
        <v>15</v>
      </c>
      <c r="D156" s="26">
        <f>[1]Ортодонтія!L58</f>
        <v>147.19739999999999</v>
      </c>
      <c r="E156" s="39">
        <f t="shared" si="5"/>
        <v>147</v>
      </c>
    </row>
    <row r="157" spans="1:5" x14ac:dyDescent="0.3">
      <c r="A157" s="38">
        <f t="shared" si="6"/>
        <v>145</v>
      </c>
      <c r="B157" s="6" t="s">
        <v>145</v>
      </c>
      <c r="C157" s="3" t="s">
        <v>15</v>
      </c>
      <c r="D157" s="26">
        <f>[1]Ортодонтія!L59</f>
        <v>101.6379</v>
      </c>
      <c r="E157" s="39">
        <f t="shared" si="5"/>
        <v>102</v>
      </c>
    </row>
    <row r="158" spans="1:5" x14ac:dyDescent="0.3">
      <c r="A158" s="38">
        <f t="shared" si="6"/>
        <v>146</v>
      </c>
      <c r="B158" s="6" t="s">
        <v>146</v>
      </c>
      <c r="C158" s="3" t="s">
        <v>15</v>
      </c>
      <c r="D158" s="26">
        <f>[1]Ортодонтія!L60</f>
        <v>441.86310000000003</v>
      </c>
      <c r="E158" s="39">
        <f t="shared" si="5"/>
        <v>442</v>
      </c>
    </row>
    <row r="159" spans="1:5" x14ac:dyDescent="0.3">
      <c r="A159" s="38">
        <f t="shared" si="6"/>
        <v>147</v>
      </c>
      <c r="B159" s="6" t="s">
        <v>147</v>
      </c>
      <c r="C159" s="3" t="s">
        <v>15</v>
      </c>
      <c r="D159" s="26">
        <f>[1]Ортодонтія!L61</f>
        <v>242.38724999999999</v>
      </c>
      <c r="E159" s="39">
        <f t="shared" si="5"/>
        <v>242</v>
      </c>
    </row>
    <row r="160" spans="1:5" ht="56.25" x14ac:dyDescent="0.3">
      <c r="A160" s="38">
        <f t="shared" si="6"/>
        <v>148</v>
      </c>
      <c r="B160" s="6" t="s">
        <v>148</v>
      </c>
      <c r="C160" s="3" t="s">
        <v>15</v>
      </c>
      <c r="D160" s="26">
        <f>[1]Ортодонтія!L62</f>
        <v>448.18724999999995</v>
      </c>
      <c r="E160" s="39">
        <f t="shared" si="5"/>
        <v>448</v>
      </c>
    </row>
    <row r="161" spans="1:5" x14ac:dyDescent="0.3">
      <c r="A161" s="38">
        <f t="shared" si="6"/>
        <v>149</v>
      </c>
      <c r="B161" s="6" t="s">
        <v>276</v>
      </c>
      <c r="C161" s="3" t="s">
        <v>15</v>
      </c>
      <c r="D161" s="26">
        <f>[1]Ортодонтія!L63</f>
        <v>142.91235</v>
      </c>
      <c r="E161" s="39">
        <f t="shared" si="5"/>
        <v>143</v>
      </c>
    </row>
    <row r="162" spans="1:5" ht="37.5" x14ac:dyDescent="0.3">
      <c r="A162" s="38">
        <f t="shared" si="6"/>
        <v>150</v>
      </c>
      <c r="B162" s="6" t="s">
        <v>149</v>
      </c>
      <c r="C162" s="3" t="s">
        <v>15</v>
      </c>
      <c r="D162" s="26">
        <f>[1]Ортодонтія!L64</f>
        <v>142.91235</v>
      </c>
      <c r="E162" s="39">
        <f t="shared" si="5"/>
        <v>143</v>
      </c>
    </row>
    <row r="163" spans="1:5" x14ac:dyDescent="0.3">
      <c r="A163" s="38">
        <f t="shared" si="6"/>
        <v>151</v>
      </c>
      <c r="B163" s="6" t="s">
        <v>277</v>
      </c>
      <c r="C163" s="3" t="s">
        <v>15</v>
      </c>
      <c r="D163" s="26">
        <f>[1]Ортодонтія!L65</f>
        <v>142.91235</v>
      </c>
      <c r="E163" s="39">
        <f t="shared" si="5"/>
        <v>143</v>
      </c>
    </row>
    <row r="164" spans="1:5" x14ac:dyDescent="0.3">
      <c r="A164" s="53" t="s">
        <v>150</v>
      </c>
      <c r="B164" s="54"/>
      <c r="C164" s="54"/>
      <c r="D164" s="56"/>
      <c r="E164" s="39"/>
    </row>
    <row r="165" spans="1:5" x14ac:dyDescent="0.3">
      <c r="A165" s="38">
        <v>152</v>
      </c>
      <c r="B165" s="6" t="s">
        <v>151</v>
      </c>
      <c r="C165" s="3" t="s">
        <v>15</v>
      </c>
      <c r="D165" s="27">
        <f>[1]рентген!K7</f>
        <v>80.147550000000024</v>
      </c>
      <c r="E165" s="39">
        <f t="shared" si="5"/>
        <v>80</v>
      </c>
    </row>
    <row r="166" spans="1:5" x14ac:dyDescent="0.3">
      <c r="A166" s="53" t="s">
        <v>152</v>
      </c>
      <c r="B166" s="54"/>
      <c r="C166" s="54"/>
      <c r="D166" s="56"/>
      <c r="E166" s="39"/>
    </row>
    <row r="167" spans="1:5" x14ac:dyDescent="0.3">
      <c r="A167" s="38">
        <v>153</v>
      </c>
      <c r="B167" s="5" t="s">
        <v>153</v>
      </c>
      <c r="C167" s="3" t="s">
        <v>15</v>
      </c>
      <c r="D167" s="26">
        <f>[1]фізкабінет!K5</f>
        <v>55.480319999999992</v>
      </c>
      <c r="E167" s="39">
        <f t="shared" si="5"/>
        <v>55</v>
      </c>
    </row>
    <row r="168" spans="1:5" x14ac:dyDescent="0.3">
      <c r="A168" s="38">
        <f t="shared" si="6"/>
        <v>154</v>
      </c>
      <c r="B168" s="4" t="s">
        <v>154</v>
      </c>
      <c r="C168" s="3" t="s">
        <v>15</v>
      </c>
      <c r="D168" s="26">
        <f>[1]фізкабінет!K6</f>
        <v>22.469580000000001</v>
      </c>
      <c r="E168" s="39">
        <f t="shared" si="5"/>
        <v>22</v>
      </c>
    </row>
    <row r="169" spans="1:5" x14ac:dyDescent="0.3">
      <c r="A169" s="38">
        <f t="shared" si="6"/>
        <v>155</v>
      </c>
      <c r="B169" s="4" t="s">
        <v>155</v>
      </c>
      <c r="C169" s="3" t="s">
        <v>15</v>
      </c>
      <c r="D169" s="26">
        <f>[1]фізкабінет!K7</f>
        <v>66.483900000000006</v>
      </c>
      <c r="E169" s="39">
        <f t="shared" si="5"/>
        <v>66</v>
      </c>
    </row>
    <row r="170" spans="1:5" x14ac:dyDescent="0.3">
      <c r="A170" s="38">
        <f t="shared" si="6"/>
        <v>156</v>
      </c>
      <c r="B170" s="4" t="s">
        <v>156</v>
      </c>
      <c r="C170" s="3" t="s">
        <v>15</v>
      </c>
      <c r="D170" s="26">
        <f>[1]фізкабінет!K8</f>
        <v>55.064100000000003</v>
      </c>
      <c r="E170" s="39">
        <f t="shared" si="5"/>
        <v>55</v>
      </c>
    </row>
    <row r="171" spans="1:5" x14ac:dyDescent="0.3">
      <c r="A171" s="38">
        <f t="shared" si="6"/>
        <v>157</v>
      </c>
      <c r="B171" s="4" t="s">
        <v>157</v>
      </c>
      <c r="C171" s="3" t="s">
        <v>15</v>
      </c>
      <c r="D171" s="26">
        <f>[1]фізкабінет!K9</f>
        <v>56.376600000000003</v>
      </c>
      <c r="E171" s="39">
        <f t="shared" si="5"/>
        <v>56</v>
      </c>
    </row>
    <row r="172" spans="1:5" x14ac:dyDescent="0.3">
      <c r="A172" s="38">
        <f t="shared" si="6"/>
        <v>158</v>
      </c>
      <c r="B172" s="4" t="s">
        <v>158</v>
      </c>
      <c r="C172" s="3" t="s">
        <v>15</v>
      </c>
      <c r="D172" s="26">
        <f>[1]фізкабінет!K10</f>
        <v>29.805299999999999</v>
      </c>
      <c r="E172" s="39">
        <f t="shared" si="5"/>
        <v>30</v>
      </c>
    </row>
    <row r="173" spans="1:5" x14ac:dyDescent="0.3">
      <c r="A173" s="38">
        <f t="shared" si="6"/>
        <v>159</v>
      </c>
      <c r="B173" s="4" t="s">
        <v>159</v>
      </c>
      <c r="C173" s="3" t="s">
        <v>15</v>
      </c>
      <c r="D173" s="26">
        <f>[1]фізкабінет!K11</f>
        <v>48.144600000000004</v>
      </c>
      <c r="E173" s="39">
        <f t="shared" si="5"/>
        <v>48</v>
      </c>
    </row>
    <row r="174" spans="1:5" x14ac:dyDescent="0.3">
      <c r="A174" s="53" t="s">
        <v>160</v>
      </c>
      <c r="B174" s="54"/>
      <c r="C174" s="54"/>
      <c r="D174" s="56"/>
      <c r="E174" s="39"/>
    </row>
    <row r="175" spans="1:5" x14ac:dyDescent="0.3">
      <c r="A175" s="38">
        <v>160</v>
      </c>
      <c r="B175" s="11" t="s">
        <v>161</v>
      </c>
      <c r="C175" s="3" t="s">
        <v>15</v>
      </c>
      <c r="D175" s="26">
        <f>'[1]Доросла терапія'!K5</f>
        <v>62.049959999999999</v>
      </c>
      <c r="E175" s="39">
        <f t="shared" si="5"/>
        <v>62</v>
      </c>
    </row>
    <row r="176" spans="1:5" x14ac:dyDescent="0.3">
      <c r="A176" s="38">
        <f t="shared" si="6"/>
        <v>161</v>
      </c>
      <c r="B176" s="11" t="s">
        <v>162</v>
      </c>
      <c r="C176" s="3" t="s">
        <v>15</v>
      </c>
      <c r="D176" s="26">
        <f>'[1]Доросла терапія'!K6</f>
        <v>166.80888000000004</v>
      </c>
      <c r="E176" s="39">
        <f t="shared" si="5"/>
        <v>167</v>
      </c>
    </row>
    <row r="177" spans="1:5" x14ac:dyDescent="0.3">
      <c r="A177" s="38">
        <f t="shared" si="6"/>
        <v>162</v>
      </c>
      <c r="B177" s="4" t="s">
        <v>12</v>
      </c>
      <c r="C177" s="3" t="s">
        <v>15</v>
      </c>
      <c r="D177" s="26">
        <f>'[1]Доросла терапія'!K7</f>
        <v>32.205600000000004</v>
      </c>
      <c r="E177" s="39">
        <f t="shared" si="5"/>
        <v>32</v>
      </c>
    </row>
    <row r="178" spans="1:5" x14ac:dyDescent="0.3">
      <c r="A178" s="38">
        <f t="shared" si="6"/>
        <v>163</v>
      </c>
      <c r="B178" s="4" t="s">
        <v>13</v>
      </c>
      <c r="C178" s="3" t="s">
        <v>15</v>
      </c>
      <c r="D178" s="26">
        <f>'[1]Доросла терапія'!K8</f>
        <v>64.411200000000008</v>
      </c>
      <c r="E178" s="39">
        <f t="shared" si="5"/>
        <v>64</v>
      </c>
    </row>
    <row r="179" spans="1:5" x14ac:dyDescent="0.3">
      <c r="A179" s="38">
        <f t="shared" si="6"/>
        <v>164</v>
      </c>
      <c r="B179" s="3" t="s">
        <v>272</v>
      </c>
      <c r="C179" s="3" t="s">
        <v>15</v>
      </c>
      <c r="D179" s="26">
        <f>'[1]Доросла терапія'!K9</f>
        <v>128.82240000000002</v>
      </c>
      <c r="E179" s="39">
        <f t="shared" si="5"/>
        <v>129</v>
      </c>
    </row>
    <row r="180" spans="1:5" x14ac:dyDescent="0.3">
      <c r="A180" s="38">
        <f t="shared" si="6"/>
        <v>165</v>
      </c>
      <c r="B180" s="11" t="s">
        <v>163</v>
      </c>
      <c r="C180" s="3" t="s">
        <v>15</v>
      </c>
      <c r="D180" s="26">
        <f>'[1]Доросла терапія'!K10</f>
        <v>173.89344000000003</v>
      </c>
      <c r="E180" s="39">
        <f t="shared" si="5"/>
        <v>174</v>
      </c>
    </row>
    <row r="181" spans="1:5" ht="37.5" x14ac:dyDescent="0.3">
      <c r="A181" s="38">
        <f t="shared" si="6"/>
        <v>166</v>
      </c>
      <c r="B181" s="11" t="s">
        <v>164</v>
      </c>
      <c r="C181" s="3" t="s">
        <v>15</v>
      </c>
      <c r="D181" s="26">
        <f>'[1]Доросла терапія'!K11</f>
        <v>528.49818000000005</v>
      </c>
      <c r="E181" s="39">
        <f t="shared" si="5"/>
        <v>528</v>
      </c>
    </row>
    <row r="182" spans="1:5" ht="37.5" x14ac:dyDescent="0.3">
      <c r="A182" s="38">
        <f t="shared" si="6"/>
        <v>167</v>
      </c>
      <c r="B182" s="11" t="s">
        <v>165</v>
      </c>
      <c r="C182" s="3" t="s">
        <v>15</v>
      </c>
      <c r="D182" s="26">
        <f>'[1]Доросла терапія'!K12</f>
        <v>415.83276000000001</v>
      </c>
      <c r="E182" s="39">
        <f t="shared" si="5"/>
        <v>416</v>
      </c>
    </row>
    <row r="183" spans="1:5" ht="37.5" x14ac:dyDescent="0.3">
      <c r="A183" s="38">
        <f t="shared" si="6"/>
        <v>168</v>
      </c>
      <c r="B183" s="11" t="s">
        <v>166</v>
      </c>
      <c r="C183" s="3" t="s">
        <v>15</v>
      </c>
      <c r="D183" s="26">
        <f>'[1]Доросла терапія'!K13</f>
        <v>98.923440000000014</v>
      </c>
      <c r="E183" s="39">
        <f t="shared" si="5"/>
        <v>99</v>
      </c>
    </row>
    <row r="184" spans="1:5" ht="37.5" x14ac:dyDescent="0.3">
      <c r="A184" s="38">
        <f t="shared" si="6"/>
        <v>169</v>
      </c>
      <c r="B184" s="11" t="s">
        <v>167</v>
      </c>
      <c r="C184" s="3" t="s">
        <v>15</v>
      </c>
      <c r="D184" s="26">
        <f>'[1]Доросла терапія'!K14</f>
        <v>153.37140000000002</v>
      </c>
      <c r="E184" s="39">
        <f t="shared" si="5"/>
        <v>153</v>
      </c>
    </row>
    <row r="185" spans="1:5" ht="37.5" x14ac:dyDescent="0.3">
      <c r="A185" s="38">
        <f t="shared" si="6"/>
        <v>170</v>
      </c>
      <c r="B185" s="11" t="s">
        <v>168</v>
      </c>
      <c r="C185" s="3" t="s">
        <v>15</v>
      </c>
      <c r="D185" s="26">
        <f>'[1]Доросла терапія'!K15</f>
        <v>86.407439999999994</v>
      </c>
      <c r="E185" s="39">
        <f t="shared" si="5"/>
        <v>86</v>
      </c>
    </row>
    <row r="186" spans="1:5" x14ac:dyDescent="0.3">
      <c r="A186" s="38">
        <f t="shared" si="6"/>
        <v>171</v>
      </c>
      <c r="B186" s="12" t="s">
        <v>169</v>
      </c>
      <c r="C186" s="3" t="s">
        <v>15</v>
      </c>
      <c r="D186" s="26">
        <f>'[1]Доросла терапія'!K16</f>
        <v>28.809480000000001</v>
      </c>
      <c r="E186" s="39">
        <f t="shared" si="5"/>
        <v>29</v>
      </c>
    </row>
    <row r="187" spans="1:5" x14ac:dyDescent="0.3">
      <c r="A187" s="38">
        <f t="shared" si="6"/>
        <v>172</v>
      </c>
      <c r="B187" s="12" t="s">
        <v>170</v>
      </c>
      <c r="C187" s="3" t="s">
        <v>15</v>
      </c>
      <c r="D187" s="26">
        <f>'[1]Доросла терапія'!K17</f>
        <v>88.921979999999991</v>
      </c>
      <c r="E187" s="39">
        <f t="shared" si="5"/>
        <v>89</v>
      </c>
    </row>
    <row r="188" spans="1:5" ht="37.5" x14ac:dyDescent="0.3">
      <c r="A188" s="38">
        <f t="shared" si="6"/>
        <v>173</v>
      </c>
      <c r="B188" s="12" t="s">
        <v>171</v>
      </c>
      <c r="C188" s="3" t="s">
        <v>15</v>
      </c>
      <c r="D188" s="26">
        <f>'[1]Доросла терапія'!K18</f>
        <v>99.860460000000018</v>
      </c>
      <c r="E188" s="39">
        <f t="shared" si="5"/>
        <v>100</v>
      </c>
    </row>
    <row r="189" spans="1:5" ht="37.5" x14ac:dyDescent="0.3">
      <c r="A189" s="38">
        <f t="shared" si="6"/>
        <v>174</v>
      </c>
      <c r="B189" s="12" t="s">
        <v>172</v>
      </c>
      <c r="C189" s="3" t="s">
        <v>15</v>
      </c>
      <c r="D189" s="26">
        <f>'[1]Доросла терапія'!K19</f>
        <v>121.19394</v>
      </c>
      <c r="E189" s="39">
        <f t="shared" si="5"/>
        <v>121</v>
      </c>
    </row>
    <row r="190" spans="1:5" ht="37.5" x14ac:dyDescent="0.3">
      <c r="A190" s="38">
        <f t="shared" si="6"/>
        <v>175</v>
      </c>
      <c r="B190" s="11" t="s">
        <v>173</v>
      </c>
      <c r="C190" s="3" t="s">
        <v>15</v>
      </c>
      <c r="D190" s="26">
        <f>'[1]Доросла терапія'!K20</f>
        <v>133.60494000000003</v>
      </c>
      <c r="E190" s="39">
        <f t="shared" si="5"/>
        <v>134</v>
      </c>
    </row>
    <row r="191" spans="1:5" ht="37.5" x14ac:dyDescent="0.3">
      <c r="A191" s="38">
        <f t="shared" si="6"/>
        <v>176</v>
      </c>
      <c r="B191" s="11" t="s">
        <v>174</v>
      </c>
      <c r="C191" s="3" t="s">
        <v>15</v>
      </c>
      <c r="D191" s="26">
        <f>'[1]Доросла терапія'!K21</f>
        <v>120.68994000000001</v>
      </c>
      <c r="E191" s="39">
        <f t="shared" si="5"/>
        <v>121</v>
      </c>
    </row>
    <row r="192" spans="1:5" x14ac:dyDescent="0.3">
      <c r="A192" s="38">
        <f t="shared" si="6"/>
        <v>177</v>
      </c>
      <c r="B192" s="45" t="s">
        <v>175</v>
      </c>
      <c r="C192" s="3" t="s">
        <v>15</v>
      </c>
      <c r="D192" s="26">
        <f>'[1]Доросла терапія'!K22</f>
        <v>105.27846000000001</v>
      </c>
      <c r="E192" s="39">
        <f t="shared" si="5"/>
        <v>105</v>
      </c>
    </row>
    <row r="193" spans="1:5" ht="37.5" x14ac:dyDescent="0.3">
      <c r="A193" s="38">
        <f t="shared" si="6"/>
        <v>178</v>
      </c>
      <c r="B193" s="11" t="s">
        <v>176</v>
      </c>
      <c r="C193" s="3" t="s">
        <v>15</v>
      </c>
      <c r="D193" s="26">
        <f>'[1]Доросла терапія'!K23</f>
        <v>437.34684000000004</v>
      </c>
      <c r="E193" s="39">
        <f t="shared" si="5"/>
        <v>437</v>
      </c>
    </row>
    <row r="194" spans="1:5" ht="37.5" x14ac:dyDescent="0.3">
      <c r="A194" s="38">
        <f t="shared" si="6"/>
        <v>179</v>
      </c>
      <c r="B194" s="11" t="s">
        <v>177</v>
      </c>
      <c r="C194" s="3" t="s">
        <v>15</v>
      </c>
      <c r="D194" s="26">
        <f>'[1]Доросла терапія'!K24</f>
        <v>545.56025999999997</v>
      </c>
      <c r="E194" s="39">
        <f t="shared" si="5"/>
        <v>546</v>
      </c>
    </row>
    <row r="195" spans="1:5" ht="37.5" x14ac:dyDescent="0.3">
      <c r="A195" s="38">
        <f t="shared" si="6"/>
        <v>180</v>
      </c>
      <c r="B195" s="11" t="s">
        <v>178</v>
      </c>
      <c r="C195" s="3" t="s">
        <v>15</v>
      </c>
      <c r="D195" s="26">
        <f>'[1]Доросла терапія'!K25</f>
        <v>28.725480000000001</v>
      </c>
      <c r="E195" s="39">
        <f t="shared" si="5"/>
        <v>29</v>
      </c>
    </row>
    <row r="196" spans="1:5" x14ac:dyDescent="0.3">
      <c r="A196" s="38">
        <f t="shared" si="6"/>
        <v>181</v>
      </c>
      <c r="B196" s="11" t="s">
        <v>179</v>
      </c>
      <c r="C196" s="3" t="s">
        <v>15</v>
      </c>
      <c r="D196" s="26">
        <f>'[1]Доросла терапія'!K26</f>
        <v>60.747960000000006</v>
      </c>
      <c r="E196" s="39">
        <f t="shared" si="5"/>
        <v>61</v>
      </c>
    </row>
    <row r="197" spans="1:5" x14ac:dyDescent="0.3">
      <c r="A197" s="38">
        <f t="shared" si="6"/>
        <v>182</v>
      </c>
      <c r="B197" s="11" t="s">
        <v>180</v>
      </c>
      <c r="C197" s="3" t="s">
        <v>15</v>
      </c>
      <c r="D197" s="26">
        <f>'[1]Доросла терапія'!K27</f>
        <v>28.200480000000002</v>
      </c>
      <c r="E197" s="39">
        <f t="shared" si="5"/>
        <v>28</v>
      </c>
    </row>
    <row r="198" spans="1:5" x14ac:dyDescent="0.3">
      <c r="A198" s="38">
        <f t="shared" si="6"/>
        <v>183</v>
      </c>
      <c r="B198" s="11" t="s">
        <v>181</v>
      </c>
      <c r="C198" s="3" t="s">
        <v>15</v>
      </c>
      <c r="D198" s="26">
        <f>'[1]Доросла терапія'!K28</f>
        <v>44.622480000000003</v>
      </c>
      <c r="E198" s="39">
        <f t="shared" si="5"/>
        <v>45</v>
      </c>
    </row>
    <row r="199" spans="1:5" ht="37.5" x14ac:dyDescent="0.3">
      <c r="A199" s="38">
        <f t="shared" si="6"/>
        <v>184</v>
      </c>
      <c r="B199" s="11" t="s">
        <v>182</v>
      </c>
      <c r="C199" s="3" t="s">
        <v>15</v>
      </c>
      <c r="D199" s="26">
        <f>'[1]Доросла терапія'!K29</f>
        <v>112.74647999999999</v>
      </c>
      <c r="E199" s="39">
        <f t="shared" si="5"/>
        <v>113</v>
      </c>
    </row>
    <row r="200" spans="1:5" ht="37.5" x14ac:dyDescent="0.3">
      <c r="A200" s="38">
        <f t="shared" si="6"/>
        <v>185</v>
      </c>
      <c r="B200" s="11" t="s">
        <v>183</v>
      </c>
      <c r="C200" s="3" t="s">
        <v>15</v>
      </c>
      <c r="D200" s="26">
        <f>'[1]Доросла терапія'!K30</f>
        <v>84.721979999999988</v>
      </c>
      <c r="E200" s="39">
        <f t="shared" si="5"/>
        <v>85</v>
      </c>
    </row>
    <row r="201" spans="1:5" ht="37.5" x14ac:dyDescent="0.3">
      <c r="A201" s="38">
        <f t="shared" si="6"/>
        <v>186</v>
      </c>
      <c r="B201" s="11" t="s">
        <v>184</v>
      </c>
      <c r="C201" s="3" t="s">
        <v>15</v>
      </c>
      <c r="D201" s="26">
        <f>'[1]Доросла терапія'!K31</f>
        <v>265.98138</v>
      </c>
      <c r="E201" s="39">
        <f t="shared" si="5"/>
        <v>266</v>
      </c>
    </row>
    <row r="202" spans="1:5" ht="37.5" x14ac:dyDescent="0.3">
      <c r="A202" s="38">
        <f t="shared" si="6"/>
        <v>187</v>
      </c>
      <c r="B202" s="11" t="s">
        <v>185</v>
      </c>
      <c r="C202" s="3" t="s">
        <v>15</v>
      </c>
      <c r="D202" s="26">
        <f>'[1]Доросла терапія'!K32</f>
        <v>322.69188000000003</v>
      </c>
      <c r="E202" s="39">
        <f t="shared" si="5"/>
        <v>323</v>
      </c>
    </row>
    <row r="203" spans="1:5" x14ac:dyDescent="0.3">
      <c r="A203" s="38">
        <f t="shared" si="6"/>
        <v>188</v>
      </c>
      <c r="B203" s="11" t="s">
        <v>55</v>
      </c>
      <c r="C203" s="3" t="s">
        <v>15</v>
      </c>
      <c r="D203" s="26">
        <f>'[1]Доросла терапія'!K33</f>
        <v>314.84460000000001</v>
      </c>
      <c r="E203" s="39">
        <f t="shared" si="5"/>
        <v>315</v>
      </c>
    </row>
    <row r="204" spans="1:5" x14ac:dyDescent="0.3">
      <c r="A204" s="38">
        <f t="shared" si="6"/>
        <v>189</v>
      </c>
      <c r="B204" s="5" t="s">
        <v>58</v>
      </c>
      <c r="C204" s="3" t="s">
        <v>15</v>
      </c>
      <c r="D204" s="26">
        <f>'[1]Доросла терапія'!K34</f>
        <v>782.62716</v>
      </c>
      <c r="E204" s="39">
        <f t="shared" ref="E204:E267" si="7">ROUND(D204,0)</f>
        <v>783</v>
      </c>
    </row>
    <row r="205" spans="1:5" ht="56.25" x14ac:dyDescent="0.3">
      <c r="A205" s="38">
        <f t="shared" si="6"/>
        <v>190</v>
      </c>
      <c r="B205" s="11" t="s">
        <v>287</v>
      </c>
      <c r="C205" s="3" t="s">
        <v>15</v>
      </c>
      <c r="D205" s="26">
        <f>'[1]Доросла терапія'!K35</f>
        <v>844.32306000000005</v>
      </c>
      <c r="E205" s="39">
        <f t="shared" si="7"/>
        <v>844</v>
      </c>
    </row>
    <row r="206" spans="1:5" ht="56.25" x14ac:dyDescent="0.3">
      <c r="A206" s="38">
        <f t="shared" si="6"/>
        <v>191</v>
      </c>
      <c r="B206" s="11" t="s">
        <v>186</v>
      </c>
      <c r="C206" s="3" t="s">
        <v>15</v>
      </c>
      <c r="D206" s="26">
        <f>'[1]Доросла терапія'!K36</f>
        <v>945.21755999999993</v>
      </c>
      <c r="E206" s="39">
        <f t="shared" si="7"/>
        <v>945</v>
      </c>
    </row>
    <row r="207" spans="1:5" x14ac:dyDescent="0.3">
      <c r="A207" s="38">
        <f t="shared" si="6"/>
        <v>192</v>
      </c>
      <c r="B207" s="11" t="s">
        <v>187</v>
      </c>
      <c r="C207" s="3" t="s">
        <v>15</v>
      </c>
      <c r="D207" s="26">
        <f>'[1]Доросла терапія'!K37</f>
        <v>191.26337999999998</v>
      </c>
      <c r="E207" s="39">
        <f t="shared" si="7"/>
        <v>191</v>
      </c>
    </row>
    <row r="208" spans="1:5" x14ac:dyDescent="0.3">
      <c r="A208" s="38">
        <f t="shared" si="6"/>
        <v>193</v>
      </c>
      <c r="B208" s="11" t="s">
        <v>188</v>
      </c>
      <c r="C208" s="3" t="s">
        <v>15</v>
      </c>
      <c r="D208" s="26">
        <f>'[1]Доросла терапія'!K38</f>
        <v>1282.8610200000001</v>
      </c>
      <c r="E208" s="39">
        <f t="shared" si="7"/>
        <v>1283</v>
      </c>
    </row>
    <row r="209" spans="1:5" x14ac:dyDescent="0.3">
      <c r="A209" s="38">
        <f t="shared" si="6"/>
        <v>194</v>
      </c>
      <c r="B209" s="11" t="s">
        <v>189</v>
      </c>
      <c r="C209" s="3" t="s">
        <v>15</v>
      </c>
      <c r="D209" s="26">
        <f>'[1]Доросла терапія'!K39</f>
        <v>879.75551999999993</v>
      </c>
      <c r="E209" s="39">
        <f t="shared" si="7"/>
        <v>880</v>
      </c>
    </row>
    <row r="210" spans="1:5" ht="56.25" x14ac:dyDescent="0.3">
      <c r="A210" s="38">
        <f t="shared" ref="A210:A273" si="8">A209+1</f>
        <v>195</v>
      </c>
      <c r="B210" s="11" t="s">
        <v>190</v>
      </c>
      <c r="C210" s="3" t="s">
        <v>15</v>
      </c>
      <c r="D210" s="26">
        <f>'[1]Доросла терапія'!K40</f>
        <v>947.98998000000017</v>
      </c>
      <c r="E210" s="39">
        <f t="shared" si="7"/>
        <v>948</v>
      </c>
    </row>
    <row r="211" spans="1:5" ht="56.25" x14ac:dyDescent="0.3">
      <c r="A211" s="38">
        <f t="shared" si="8"/>
        <v>196</v>
      </c>
      <c r="B211" s="11" t="s">
        <v>191</v>
      </c>
      <c r="C211" s="3" t="s">
        <v>15</v>
      </c>
      <c r="D211" s="26">
        <f>'[1]Доросла терапія'!K41</f>
        <v>1095.8509800000002</v>
      </c>
      <c r="E211" s="39">
        <f t="shared" si="7"/>
        <v>1096</v>
      </c>
    </row>
    <row r="212" spans="1:5" x14ac:dyDescent="0.3">
      <c r="A212" s="38">
        <f t="shared" si="8"/>
        <v>197</v>
      </c>
      <c r="B212" s="11" t="s">
        <v>192</v>
      </c>
      <c r="C212" s="3" t="s">
        <v>15</v>
      </c>
      <c r="D212" s="26">
        <f>'[1]Доросла терапія'!K42</f>
        <v>72.696960000000004</v>
      </c>
      <c r="E212" s="39">
        <f t="shared" si="7"/>
        <v>73</v>
      </c>
    </row>
    <row r="213" spans="1:5" x14ac:dyDescent="0.3">
      <c r="A213" s="38">
        <f t="shared" si="8"/>
        <v>198</v>
      </c>
      <c r="B213" s="11" t="s">
        <v>193</v>
      </c>
      <c r="C213" s="3" t="s">
        <v>15</v>
      </c>
      <c r="D213" s="26">
        <f>'[1]Доросла терапія'!K43</f>
        <v>126.43596000000001</v>
      </c>
      <c r="E213" s="39">
        <f t="shared" si="7"/>
        <v>126</v>
      </c>
    </row>
    <row r="214" spans="1:5" x14ac:dyDescent="0.3">
      <c r="A214" s="38">
        <f t="shared" si="8"/>
        <v>199</v>
      </c>
      <c r="B214" s="11" t="s">
        <v>194</v>
      </c>
      <c r="C214" s="3" t="s">
        <v>15</v>
      </c>
      <c r="D214" s="26">
        <f>'[1]Доросла терапія'!K44</f>
        <v>64.643460000000005</v>
      </c>
      <c r="E214" s="39">
        <f t="shared" si="7"/>
        <v>65</v>
      </c>
    </row>
    <row r="215" spans="1:5" x14ac:dyDescent="0.3">
      <c r="A215" s="50" t="s">
        <v>195</v>
      </c>
      <c r="B215" s="51"/>
      <c r="C215" s="51"/>
      <c r="D215" s="51"/>
      <c r="E215" s="39"/>
    </row>
    <row r="216" spans="1:5" x14ac:dyDescent="0.3">
      <c r="A216" s="38">
        <v>200</v>
      </c>
      <c r="B216" s="13" t="s">
        <v>196</v>
      </c>
      <c r="C216" s="14" t="s">
        <v>15</v>
      </c>
      <c r="D216" s="26">
        <f>'[1]хірургія доросла'!K5</f>
        <v>82.326720000000009</v>
      </c>
      <c r="E216" s="39">
        <f t="shared" si="7"/>
        <v>82</v>
      </c>
    </row>
    <row r="217" spans="1:5" x14ac:dyDescent="0.3">
      <c r="A217" s="38">
        <f t="shared" si="8"/>
        <v>201</v>
      </c>
      <c r="B217" s="13" t="s">
        <v>278</v>
      </c>
      <c r="C217" s="14" t="s">
        <v>15</v>
      </c>
      <c r="D217" s="26">
        <f>'[1]хірургія доросла'!K6</f>
        <v>82.505220000000008</v>
      </c>
      <c r="E217" s="39">
        <f t="shared" si="7"/>
        <v>83</v>
      </c>
    </row>
    <row r="218" spans="1:5" x14ac:dyDescent="0.3">
      <c r="A218" s="38">
        <f t="shared" si="8"/>
        <v>202</v>
      </c>
      <c r="B218" s="13" t="s">
        <v>279</v>
      </c>
      <c r="C218" s="14" t="s">
        <v>15</v>
      </c>
      <c r="D218" s="26">
        <f>'[1]хірургія доросла'!K7</f>
        <v>98.696219999999997</v>
      </c>
      <c r="E218" s="39">
        <f t="shared" si="7"/>
        <v>99</v>
      </c>
    </row>
    <row r="219" spans="1:5" x14ac:dyDescent="0.3">
      <c r="A219" s="38">
        <v>203</v>
      </c>
      <c r="B219" s="13" t="s">
        <v>280</v>
      </c>
      <c r="C219" s="14" t="s">
        <v>197</v>
      </c>
      <c r="D219" s="26">
        <f>'[1]хірургія доросла'!K8</f>
        <v>82.746719999999996</v>
      </c>
      <c r="E219" s="39">
        <f t="shared" si="7"/>
        <v>83</v>
      </c>
    </row>
    <row r="220" spans="1:5" x14ac:dyDescent="0.3">
      <c r="A220" s="38">
        <v>204</v>
      </c>
      <c r="B220" s="11" t="s">
        <v>198</v>
      </c>
      <c r="C220" s="14" t="s">
        <v>15</v>
      </c>
      <c r="D220" s="26">
        <f>'[1]хірургія доросла'!K9</f>
        <v>154.12194</v>
      </c>
      <c r="E220" s="39">
        <f t="shared" si="7"/>
        <v>154</v>
      </c>
    </row>
    <row r="221" spans="1:5" x14ac:dyDescent="0.3">
      <c r="A221" s="38">
        <v>205</v>
      </c>
      <c r="B221" s="13" t="s">
        <v>199</v>
      </c>
      <c r="C221" s="14" t="s">
        <v>15</v>
      </c>
      <c r="D221" s="26">
        <f>'[1]хірургія доросла'!K10</f>
        <v>327.27366000000001</v>
      </c>
      <c r="E221" s="39">
        <f t="shared" si="7"/>
        <v>327</v>
      </c>
    </row>
    <row r="222" spans="1:5" x14ac:dyDescent="0.3">
      <c r="A222" s="38">
        <v>206</v>
      </c>
      <c r="B222" s="13" t="s">
        <v>200</v>
      </c>
      <c r="C222" s="14" t="s">
        <v>15</v>
      </c>
      <c r="D222" s="26">
        <f>'[1]хірургія доросла'!K11</f>
        <v>130.73172</v>
      </c>
      <c r="E222" s="39">
        <f t="shared" si="7"/>
        <v>131</v>
      </c>
    </row>
    <row r="223" spans="1:5" ht="37.5" x14ac:dyDescent="0.3">
      <c r="A223" s="38">
        <v>207</v>
      </c>
      <c r="B223" s="5" t="s">
        <v>201</v>
      </c>
      <c r="C223" s="14" t="s">
        <v>15</v>
      </c>
      <c r="D223" s="26">
        <f>'[1]хірургія доросла'!K12</f>
        <v>262.47815999999995</v>
      </c>
      <c r="E223" s="39">
        <f t="shared" si="7"/>
        <v>262</v>
      </c>
    </row>
    <row r="224" spans="1:5" ht="37.5" x14ac:dyDescent="0.3">
      <c r="A224" s="38">
        <v>208</v>
      </c>
      <c r="B224" s="11" t="s">
        <v>202</v>
      </c>
      <c r="C224" s="14" t="s">
        <v>15</v>
      </c>
      <c r="D224" s="26">
        <f>'[1]хірургія доросла'!K13</f>
        <v>181.83143999999999</v>
      </c>
      <c r="E224" s="39">
        <f t="shared" si="7"/>
        <v>182</v>
      </c>
    </row>
    <row r="225" spans="1:5" ht="56.25" x14ac:dyDescent="0.3">
      <c r="A225" s="38">
        <v>209</v>
      </c>
      <c r="B225" s="11" t="s">
        <v>281</v>
      </c>
      <c r="C225" s="14" t="s">
        <v>15</v>
      </c>
      <c r="D225" s="26">
        <f>'[1]хірургія доросла'!K14</f>
        <v>188.29230000000001</v>
      </c>
      <c r="E225" s="39">
        <f t="shared" si="7"/>
        <v>188</v>
      </c>
    </row>
    <row r="226" spans="1:5" x14ac:dyDescent="0.3">
      <c r="A226" s="38">
        <f t="shared" si="8"/>
        <v>210</v>
      </c>
      <c r="B226" s="13" t="s">
        <v>203</v>
      </c>
      <c r="C226" s="14" t="s">
        <v>15</v>
      </c>
      <c r="D226" s="26">
        <f>'[1]хірургія доросла'!K15</f>
        <v>989.06766000000005</v>
      </c>
      <c r="E226" s="39">
        <f t="shared" si="7"/>
        <v>989</v>
      </c>
    </row>
    <row r="227" spans="1:5" x14ac:dyDescent="0.3">
      <c r="A227" s="38">
        <f t="shared" si="8"/>
        <v>211</v>
      </c>
      <c r="B227" s="13" t="s">
        <v>204</v>
      </c>
      <c r="C227" s="14" t="s">
        <v>15</v>
      </c>
      <c r="D227" s="26">
        <f>'[1]хірургія доросла'!K16</f>
        <v>342.99888000000004</v>
      </c>
      <c r="E227" s="39">
        <f t="shared" si="7"/>
        <v>343</v>
      </c>
    </row>
    <row r="228" spans="1:5" x14ac:dyDescent="0.3">
      <c r="A228" s="38">
        <v>212</v>
      </c>
      <c r="B228" s="15" t="s">
        <v>205</v>
      </c>
      <c r="C228" s="14" t="s">
        <v>15</v>
      </c>
      <c r="D228" s="26">
        <f>'[1]хірургія доросла'!K17</f>
        <v>217.98294000000001</v>
      </c>
      <c r="E228" s="39">
        <f t="shared" si="7"/>
        <v>218</v>
      </c>
    </row>
    <row r="229" spans="1:5" x14ac:dyDescent="0.3">
      <c r="A229" s="38">
        <f t="shared" si="8"/>
        <v>213</v>
      </c>
      <c r="B229" s="13" t="s">
        <v>91</v>
      </c>
      <c r="C229" s="14" t="s">
        <v>15</v>
      </c>
      <c r="D229" s="26">
        <f>'[1]хірургія доросла'!K18</f>
        <v>192.00971999999999</v>
      </c>
      <c r="E229" s="39">
        <f t="shared" si="7"/>
        <v>192</v>
      </c>
    </row>
    <row r="230" spans="1:5" x14ac:dyDescent="0.3">
      <c r="A230" s="38">
        <f t="shared" si="8"/>
        <v>214</v>
      </c>
      <c r="B230" s="13" t="s">
        <v>206</v>
      </c>
      <c r="C230" s="14" t="s">
        <v>15</v>
      </c>
      <c r="D230" s="26">
        <f>'[1]хірургія доросла'!K19</f>
        <v>38.317860000000003</v>
      </c>
      <c r="E230" s="39">
        <f t="shared" si="7"/>
        <v>38</v>
      </c>
    </row>
    <row r="231" spans="1:5" x14ac:dyDescent="0.3">
      <c r="A231" s="38">
        <v>215</v>
      </c>
      <c r="B231" s="13" t="s">
        <v>282</v>
      </c>
      <c r="C231" s="14" t="s">
        <v>15</v>
      </c>
      <c r="D231" s="26">
        <f>'[1]хірургія доросла'!K20</f>
        <v>123.72107999999999</v>
      </c>
      <c r="E231" s="39">
        <f t="shared" si="7"/>
        <v>124</v>
      </c>
    </row>
    <row r="232" spans="1:5" x14ac:dyDescent="0.3">
      <c r="A232" s="38">
        <f t="shared" si="8"/>
        <v>216</v>
      </c>
      <c r="B232" s="13" t="s">
        <v>207</v>
      </c>
      <c r="C232" s="14" t="s">
        <v>15</v>
      </c>
      <c r="D232" s="26">
        <f>'[1]хірургія доросла'!K21</f>
        <v>397.23810000000009</v>
      </c>
      <c r="E232" s="39">
        <f t="shared" si="7"/>
        <v>397</v>
      </c>
    </row>
    <row r="233" spans="1:5" x14ac:dyDescent="0.3">
      <c r="A233" s="38">
        <f t="shared" si="8"/>
        <v>217</v>
      </c>
      <c r="B233" s="11" t="s">
        <v>208</v>
      </c>
      <c r="C233" s="14" t="s">
        <v>15</v>
      </c>
      <c r="D233" s="26">
        <f>'[1]хірургія доросла'!K22</f>
        <v>728.46732000000009</v>
      </c>
      <c r="E233" s="39">
        <f t="shared" si="7"/>
        <v>728</v>
      </c>
    </row>
    <row r="234" spans="1:5" ht="37.5" x14ac:dyDescent="0.3">
      <c r="A234" s="38">
        <v>218</v>
      </c>
      <c r="B234" s="16" t="s">
        <v>209</v>
      </c>
      <c r="C234" s="14" t="s">
        <v>15</v>
      </c>
      <c r="D234" s="26">
        <f>'[1]хірургія доросла'!K23</f>
        <v>1478.6721600000001</v>
      </c>
      <c r="E234" s="39">
        <f t="shared" si="7"/>
        <v>1479</v>
      </c>
    </row>
    <row r="235" spans="1:5" ht="37.5" x14ac:dyDescent="0.3">
      <c r="A235" s="38">
        <f t="shared" si="8"/>
        <v>219</v>
      </c>
      <c r="B235" s="12" t="s">
        <v>210</v>
      </c>
      <c r="C235" s="14" t="s">
        <v>15</v>
      </c>
      <c r="D235" s="26">
        <f>'[1]хірургія доросла'!K24</f>
        <v>2755.4503199999999</v>
      </c>
      <c r="E235" s="39">
        <f t="shared" si="7"/>
        <v>2755</v>
      </c>
    </row>
    <row r="236" spans="1:5" ht="37.5" x14ac:dyDescent="0.3">
      <c r="A236" s="38">
        <f t="shared" si="8"/>
        <v>220</v>
      </c>
      <c r="B236" s="5" t="s">
        <v>211</v>
      </c>
      <c r="C236" s="14" t="s">
        <v>15</v>
      </c>
      <c r="D236" s="26">
        <f>'[1]хірургія доросла'!K25</f>
        <v>2968.6003199999996</v>
      </c>
      <c r="E236" s="39">
        <f t="shared" si="7"/>
        <v>2969</v>
      </c>
    </row>
    <row r="237" spans="1:5" ht="37.5" x14ac:dyDescent="0.3">
      <c r="A237" s="38">
        <v>221</v>
      </c>
      <c r="B237" s="12" t="s">
        <v>212</v>
      </c>
      <c r="C237" s="14" t="s">
        <v>15</v>
      </c>
      <c r="D237" s="26">
        <f>'[1]хірургія доросла'!K26</f>
        <v>3262.6003199999996</v>
      </c>
      <c r="E237" s="39">
        <f t="shared" si="7"/>
        <v>3263</v>
      </c>
    </row>
    <row r="238" spans="1:5" ht="62.25" customHeight="1" x14ac:dyDescent="0.3">
      <c r="A238" s="38">
        <f t="shared" si="8"/>
        <v>222</v>
      </c>
      <c r="B238" s="12" t="s">
        <v>213</v>
      </c>
      <c r="C238" s="14" t="s">
        <v>15</v>
      </c>
      <c r="D238" s="26">
        <f>'[1]хірургія доросла'!K27</f>
        <v>2077.3334399999999</v>
      </c>
      <c r="E238" s="39">
        <f t="shared" si="7"/>
        <v>2077</v>
      </c>
    </row>
    <row r="239" spans="1:5" ht="58.5" customHeight="1" x14ac:dyDescent="0.3">
      <c r="A239" s="38">
        <f t="shared" si="8"/>
        <v>223</v>
      </c>
      <c r="B239" s="12" t="s">
        <v>214</v>
      </c>
      <c r="C239" s="14" t="s">
        <v>15</v>
      </c>
      <c r="D239" s="26">
        <f>'[1]хірургія доросла'!K28</f>
        <v>2250.5834399999999</v>
      </c>
      <c r="E239" s="39">
        <f t="shared" si="7"/>
        <v>2251</v>
      </c>
    </row>
    <row r="240" spans="1:5" ht="61.5" customHeight="1" x14ac:dyDescent="0.3">
      <c r="A240" s="38">
        <v>224</v>
      </c>
      <c r="B240" s="12" t="s">
        <v>215</v>
      </c>
      <c r="C240" s="14" t="s">
        <v>15</v>
      </c>
      <c r="D240" s="26">
        <f>'[1]хірургія доросла'!K29</f>
        <v>3671.23344</v>
      </c>
      <c r="E240" s="39">
        <f t="shared" si="7"/>
        <v>3671</v>
      </c>
    </row>
    <row r="241" spans="1:5" ht="61.5" customHeight="1" x14ac:dyDescent="0.3">
      <c r="A241" s="38">
        <f t="shared" si="8"/>
        <v>225</v>
      </c>
      <c r="B241" s="12" t="s">
        <v>216</v>
      </c>
      <c r="C241" s="14" t="s">
        <v>15</v>
      </c>
      <c r="D241" s="26">
        <f>'[1]хірургія доросла'!K30</f>
        <v>3671.23344</v>
      </c>
      <c r="E241" s="39">
        <f t="shared" si="7"/>
        <v>3671</v>
      </c>
    </row>
    <row r="242" spans="1:5" ht="60.75" customHeight="1" x14ac:dyDescent="0.3">
      <c r="A242" s="38">
        <f t="shared" si="8"/>
        <v>226</v>
      </c>
      <c r="B242" s="12" t="s">
        <v>217</v>
      </c>
      <c r="C242" s="14" t="s">
        <v>15</v>
      </c>
      <c r="D242" s="26">
        <f>'[1]хірургія доросла'!K31</f>
        <v>4814.6834399999998</v>
      </c>
      <c r="E242" s="39">
        <f t="shared" si="7"/>
        <v>4815</v>
      </c>
    </row>
    <row r="243" spans="1:5" ht="37.5" x14ac:dyDescent="0.3">
      <c r="A243" s="38">
        <v>227</v>
      </c>
      <c r="B243" s="12" t="s">
        <v>218</v>
      </c>
      <c r="C243" s="14" t="s">
        <v>15</v>
      </c>
      <c r="D243" s="26">
        <f>'[1]хірургія доросла'!K32</f>
        <v>2131.9334400000002</v>
      </c>
      <c r="E243" s="39">
        <f t="shared" si="7"/>
        <v>2132</v>
      </c>
    </row>
    <row r="244" spans="1:5" ht="37.5" x14ac:dyDescent="0.3">
      <c r="A244" s="38">
        <f t="shared" si="8"/>
        <v>228</v>
      </c>
      <c r="B244" s="12" t="s">
        <v>219</v>
      </c>
      <c r="C244" s="14" t="s">
        <v>15</v>
      </c>
      <c r="D244" s="26">
        <f>'[1]хірургія доросла'!K33</f>
        <v>3811.9334400000002</v>
      </c>
      <c r="E244" s="39">
        <f t="shared" si="7"/>
        <v>3812</v>
      </c>
    </row>
    <row r="245" spans="1:5" ht="37.5" x14ac:dyDescent="0.3">
      <c r="A245" s="38">
        <f t="shared" si="8"/>
        <v>229</v>
      </c>
      <c r="B245" s="12" t="s">
        <v>220</v>
      </c>
      <c r="C245" s="14" t="s">
        <v>15</v>
      </c>
      <c r="D245" s="26">
        <f>'[1]хірургія доросла'!K34</f>
        <v>6436.9334399999998</v>
      </c>
      <c r="E245" s="39">
        <f t="shared" si="7"/>
        <v>6437</v>
      </c>
    </row>
    <row r="246" spans="1:5" x14ac:dyDescent="0.3">
      <c r="A246" s="38">
        <v>230</v>
      </c>
      <c r="B246" s="12" t="s">
        <v>221</v>
      </c>
      <c r="C246" s="14" t="s">
        <v>15</v>
      </c>
      <c r="D246" s="26">
        <f>'[1]хірургія доросла'!K35</f>
        <v>1921.93344</v>
      </c>
      <c r="E246" s="39">
        <f t="shared" si="7"/>
        <v>1922</v>
      </c>
    </row>
    <row r="247" spans="1:5" x14ac:dyDescent="0.3">
      <c r="A247" s="38">
        <f t="shared" si="8"/>
        <v>231</v>
      </c>
      <c r="B247" s="12" t="s">
        <v>222</v>
      </c>
      <c r="C247" s="14" t="s">
        <v>15</v>
      </c>
      <c r="D247" s="26">
        <f>'[1]хірургія доросла'!K36</f>
        <v>2761.9334400000002</v>
      </c>
      <c r="E247" s="39">
        <f t="shared" si="7"/>
        <v>2762</v>
      </c>
    </row>
    <row r="248" spans="1:5" ht="18.75" customHeight="1" x14ac:dyDescent="0.3">
      <c r="A248" s="53" t="s">
        <v>223</v>
      </c>
      <c r="B248" s="54"/>
      <c r="C248" s="54"/>
      <c r="D248" s="54"/>
      <c r="E248" s="55"/>
    </row>
    <row r="249" spans="1:5" x14ac:dyDescent="0.3">
      <c r="A249" s="38">
        <v>231</v>
      </c>
      <c r="B249" s="17" t="s">
        <v>224</v>
      </c>
      <c r="C249" s="14" t="s">
        <v>15</v>
      </c>
      <c r="D249" s="28">
        <f>[1]ортопедія!K5</f>
        <v>1132.8072</v>
      </c>
      <c r="E249" s="39">
        <f t="shared" si="7"/>
        <v>1133</v>
      </c>
    </row>
    <row r="250" spans="1:5" x14ac:dyDescent="0.3">
      <c r="A250" s="38">
        <f t="shared" si="8"/>
        <v>232</v>
      </c>
      <c r="B250" s="18" t="s">
        <v>225</v>
      </c>
      <c r="C250" s="14" t="s">
        <v>15</v>
      </c>
      <c r="D250" s="28">
        <f>[1]ортопедія!K6</f>
        <v>139.41060000000002</v>
      </c>
      <c r="E250" s="39">
        <f t="shared" si="7"/>
        <v>139</v>
      </c>
    </row>
    <row r="251" spans="1:5" x14ac:dyDescent="0.3">
      <c r="A251" s="38">
        <f t="shared" si="8"/>
        <v>233</v>
      </c>
      <c r="B251" s="18" t="s">
        <v>226</v>
      </c>
      <c r="C251" s="14" t="s">
        <v>15</v>
      </c>
      <c r="D251" s="28">
        <f>[1]ортопедія!K7</f>
        <v>1371.8312999999998</v>
      </c>
      <c r="E251" s="39">
        <f t="shared" si="7"/>
        <v>1372</v>
      </c>
    </row>
    <row r="252" spans="1:5" x14ac:dyDescent="0.3">
      <c r="A252" s="38">
        <f t="shared" si="8"/>
        <v>234</v>
      </c>
      <c r="B252" s="18" t="s">
        <v>227</v>
      </c>
      <c r="C252" s="14" t="s">
        <v>15</v>
      </c>
      <c r="D252" s="28">
        <f>[1]ортопедія!K8</f>
        <v>398.10456000000005</v>
      </c>
      <c r="E252" s="39">
        <f t="shared" si="7"/>
        <v>398</v>
      </c>
    </row>
    <row r="253" spans="1:5" x14ac:dyDescent="0.3">
      <c r="A253" s="38">
        <f t="shared" si="8"/>
        <v>235</v>
      </c>
      <c r="B253" s="18" t="s">
        <v>228</v>
      </c>
      <c r="C253" s="14" t="s">
        <v>15</v>
      </c>
      <c r="D253" s="28">
        <f>[1]ортопедія!K9</f>
        <v>41.37462</v>
      </c>
      <c r="E253" s="39">
        <f t="shared" si="7"/>
        <v>41</v>
      </c>
    </row>
    <row r="254" spans="1:5" x14ac:dyDescent="0.3">
      <c r="A254" s="38">
        <f t="shared" si="8"/>
        <v>236</v>
      </c>
      <c r="B254" s="18" t="s">
        <v>229</v>
      </c>
      <c r="C254" s="14" t="s">
        <v>15</v>
      </c>
      <c r="D254" s="28">
        <f>[1]ортопедія!K10</f>
        <v>265.45008000000007</v>
      </c>
      <c r="E254" s="39">
        <f t="shared" si="7"/>
        <v>265</v>
      </c>
    </row>
    <row r="255" spans="1:5" x14ac:dyDescent="0.3">
      <c r="A255" s="38">
        <f t="shared" si="8"/>
        <v>237</v>
      </c>
      <c r="B255" s="18" t="s">
        <v>230</v>
      </c>
      <c r="C255" s="14" t="s">
        <v>15</v>
      </c>
      <c r="D255" s="28">
        <f>[1]ортопедія!K11</f>
        <v>342.18281999999999</v>
      </c>
      <c r="E255" s="39">
        <f t="shared" si="7"/>
        <v>342</v>
      </c>
    </row>
    <row r="256" spans="1:5" x14ac:dyDescent="0.3">
      <c r="A256" s="38">
        <f t="shared" si="8"/>
        <v>238</v>
      </c>
      <c r="B256" s="18" t="s">
        <v>231</v>
      </c>
      <c r="C256" s="14" t="s">
        <v>15</v>
      </c>
      <c r="D256" s="28">
        <f>[1]ортопедія!K12</f>
        <v>439.15241999999995</v>
      </c>
      <c r="E256" s="39">
        <f t="shared" si="7"/>
        <v>439</v>
      </c>
    </row>
    <row r="257" spans="1:5" x14ac:dyDescent="0.3">
      <c r="A257" s="38">
        <f t="shared" si="8"/>
        <v>239</v>
      </c>
      <c r="B257" s="18" t="s">
        <v>232</v>
      </c>
      <c r="C257" s="14" t="s">
        <v>15</v>
      </c>
      <c r="D257" s="28">
        <f>[1]ортопедія!K13</f>
        <v>504.79253999999997</v>
      </c>
      <c r="E257" s="39">
        <f t="shared" si="7"/>
        <v>505</v>
      </c>
    </row>
    <row r="258" spans="1:5" x14ac:dyDescent="0.3">
      <c r="A258" s="38">
        <f t="shared" si="8"/>
        <v>240</v>
      </c>
      <c r="B258" s="18" t="s">
        <v>233</v>
      </c>
      <c r="C258" s="14" t="s">
        <v>15</v>
      </c>
      <c r="D258" s="28">
        <f>[1]ортопедія!K14</f>
        <v>571.65066000000002</v>
      </c>
      <c r="E258" s="39">
        <f t="shared" si="7"/>
        <v>572</v>
      </c>
    </row>
    <row r="259" spans="1:5" x14ac:dyDescent="0.3">
      <c r="A259" s="38">
        <f t="shared" si="8"/>
        <v>241</v>
      </c>
      <c r="B259" s="18" t="s">
        <v>234</v>
      </c>
      <c r="C259" s="14" t="s">
        <v>15</v>
      </c>
      <c r="D259" s="28">
        <f>[1]ортопедія!K15</f>
        <v>639.03377999999987</v>
      </c>
      <c r="E259" s="39">
        <f t="shared" si="7"/>
        <v>639</v>
      </c>
    </row>
    <row r="260" spans="1:5" x14ac:dyDescent="0.3">
      <c r="A260" s="38">
        <f t="shared" si="8"/>
        <v>242</v>
      </c>
      <c r="B260" s="18" t="s">
        <v>235</v>
      </c>
      <c r="C260" s="14" t="s">
        <v>15</v>
      </c>
      <c r="D260" s="28">
        <f>[1]ортопедія!K16</f>
        <v>452.51304000000005</v>
      </c>
      <c r="E260" s="39">
        <f t="shared" si="7"/>
        <v>453</v>
      </c>
    </row>
    <row r="261" spans="1:5" x14ac:dyDescent="0.3">
      <c r="A261" s="38">
        <f t="shared" si="8"/>
        <v>243</v>
      </c>
      <c r="B261" s="18" t="s">
        <v>236</v>
      </c>
      <c r="C261" s="14" t="s">
        <v>15</v>
      </c>
      <c r="D261" s="28">
        <f>[1]ортопедія!K17</f>
        <v>478.37916000000007</v>
      </c>
      <c r="E261" s="39">
        <f t="shared" si="7"/>
        <v>478</v>
      </c>
    </row>
    <row r="262" spans="1:5" x14ac:dyDescent="0.3">
      <c r="A262" s="38">
        <f t="shared" si="8"/>
        <v>244</v>
      </c>
      <c r="B262" s="18" t="s">
        <v>237</v>
      </c>
      <c r="C262" s="14" t="s">
        <v>15</v>
      </c>
      <c r="D262" s="28">
        <f>[1]ортопедія!K18</f>
        <v>554.73390000000006</v>
      </c>
      <c r="E262" s="39">
        <f t="shared" si="7"/>
        <v>555</v>
      </c>
    </row>
    <row r="263" spans="1:5" x14ac:dyDescent="0.3">
      <c r="A263" s="38">
        <f t="shared" si="8"/>
        <v>245</v>
      </c>
      <c r="B263" s="18" t="s">
        <v>238</v>
      </c>
      <c r="C263" s="14" t="s">
        <v>15</v>
      </c>
      <c r="D263" s="28">
        <f>[1]ортопедія!K19</f>
        <v>554.32439999999997</v>
      </c>
      <c r="E263" s="39">
        <f t="shared" si="7"/>
        <v>554</v>
      </c>
    </row>
    <row r="264" spans="1:5" x14ac:dyDescent="0.3">
      <c r="A264" s="38">
        <f t="shared" si="8"/>
        <v>246</v>
      </c>
      <c r="B264" s="18" t="s">
        <v>239</v>
      </c>
      <c r="C264" s="14" t="s">
        <v>15</v>
      </c>
      <c r="D264" s="28">
        <f>[1]ортопедія!K20</f>
        <v>609.31164000000012</v>
      </c>
      <c r="E264" s="39">
        <f t="shared" si="7"/>
        <v>609</v>
      </c>
    </row>
    <row r="265" spans="1:5" x14ac:dyDescent="0.3">
      <c r="A265" s="38">
        <f t="shared" si="8"/>
        <v>247</v>
      </c>
      <c r="B265" s="18" t="s">
        <v>240</v>
      </c>
      <c r="C265" s="14" t="s">
        <v>15</v>
      </c>
      <c r="D265" s="28">
        <f>[1]ортопедія!K21</f>
        <v>454.69704000000002</v>
      </c>
      <c r="E265" s="39">
        <f t="shared" si="7"/>
        <v>455</v>
      </c>
    </row>
    <row r="266" spans="1:5" ht="37.5" x14ac:dyDescent="0.3">
      <c r="A266" s="38">
        <f t="shared" si="8"/>
        <v>248</v>
      </c>
      <c r="B266" s="18" t="s">
        <v>241</v>
      </c>
      <c r="C266" s="14" t="s">
        <v>15</v>
      </c>
      <c r="D266" s="28">
        <f>[1]ортопедія!K22</f>
        <v>826.15848000000005</v>
      </c>
      <c r="E266" s="39">
        <f t="shared" si="7"/>
        <v>826</v>
      </c>
    </row>
    <row r="267" spans="1:5" x14ac:dyDescent="0.3">
      <c r="A267" s="38">
        <f t="shared" si="8"/>
        <v>249</v>
      </c>
      <c r="B267" s="18" t="s">
        <v>242</v>
      </c>
      <c r="C267" s="14" t="s">
        <v>15</v>
      </c>
      <c r="D267" s="28">
        <f>[1]ортопедія!K23</f>
        <v>458.13600000000008</v>
      </c>
      <c r="E267" s="39">
        <f t="shared" si="7"/>
        <v>458</v>
      </c>
    </row>
    <row r="268" spans="1:5" ht="37.5" x14ac:dyDescent="0.3">
      <c r="A268" s="38">
        <f t="shared" si="8"/>
        <v>250</v>
      </c>
      <c r="B268" s="18" t="s">
        <v>243</v>
      </c>
      <c r="C268" s="14" t="s">
        <v>15</v>
      </c>
      <c r="D268" s="28">
        <f>[1]ортопедія!K24</f>
        <v>444.78629999999998</v>
      </c>
      <c r="E268" s="39">
        <f t="shared" ref="E268:E293" si="9">ROUND(D268,0)</f>
        <v>445</v>
      </c>
    </row>
    <row r="269" spans="1:5" x14ac:dyDescent="0.3">
      <c r="A269" s="38">
        <f t="shared" si="8"/>
        <v>251</v>
      </c>
      <c r="B269" s="18" t="s">
        <v>244</v>
      </c>
      <c r="C269" s="14" t="s">
        <v>15</v>
      </c>
      <c r="D269" s="28">
        <f>[1]ортопедія!K25</f>
        <v>337.38894000000005</v>
      </c>
      <c r="E269" s="39">
        <f t="shared" si="9"/>
        <v>337</v>
      </c>
    </row>
    <row r="270" spans="1:5" x14ac:dyDescent="0.3">
      <c r="A270" s="38">
        <f t="shared" si="8"/>
        <v>252</v>
      </c>
      <c r="B270" s="18" t="s">
        <v>245</v>
      </c>
      <c r="C270" s="14" t="s">
        <v>15</v>
      </c>
      <c r="D270" s="28">
        <f>[1]ортопедія!K26</f>
        <v>92.917860000000005</v>
      </c>
      <c r="E270" s="39">
        <f t="shared" si="9"/>
        <v>93</v>
      </c>
    </row>
    <row r="271" spans="1:5" x14ac:dyDescent="0.3">
      <c r="A271" s="38">
        <f t="shared" si="8"/>
        <v>253</v>
      </c>
      <c r="B271" s="18" t="s">
        <v>246</v>
      </c>
      <c r="C271" s="14" t="s">
        <v>15</v>
      </c>
      <c r="D271" s="28">
        <f>[1]ортопедія!K27</f>
        <v>457.25441999999998</v>
      </c>
      <c r="E271" s="39">
        <f t="shared" si="9"/>
        <v>457</v>
      </c>
    </row>
    <row r="272" spans="1:5" x14ac:dyDescent="0.3">
      <c r="A272" s="38">
        <f t="shared" si="8"/>
        <v>254</v>
      </c>
      <c r="B272" s="18" t="s">
        <v>247</v>
      </c>
      <c r="C272" s="14" t="s">
        <v>15</v>
      </c>
      <c r="D272" s="28">
        <f>[1]ортопедія!K28</f>
        <v>96.340860000000006</v>
      </c>
      <c r="E272" s="39">
        <f t="shared" si="9"/>
        <v>96</v>
      </c>
    </row>
    <row r="273" spans="1:5" x14ac:dyDescent="0.3">
      <c r="A273" s="38">
        <f t="shared" si="8"/>
        <v>255</v>
      </c>
      <c r="B273" s="18" t="s">
        <v>248</v>
      </c>
      <c r="C273" s="14" t="s">
        <v>15</v>
      </c>
      <c r="D273" s="28">
        <f>[1]ортопедія!K29</f>
        <v>158.84609999999998</v>
      </c>
      <c r="E273" s="39">
        <f t="shared" si="9"/>
        <v>159</v>
      </c>
    </row>
    <row r="274" spans="1:5" x14ac:dyDescent="0.3">
      <c r="A274" s="38">
        <f t="shared" ref="A274:A291" si="10">A273+1</f>
        <v>256</v>
      </c>
      <c r="B274" s="18" t="s">
        <v>249</v>
      </c>
      <c r="C274" s="14" t="s">
        <v>15</v>
      </c>
      <c r="D274" s="28">
        <f>[1]ортопедія!K30</f>
        <v>40.135620000000003</v>
      </c>
      <c r="E274" s="39">
        <f t="shared" si="9"/>
        <v>40</v>
      </c>
    </row>
    <row r="275" spans="1:5" ht="37.5" x14ac:dyDescent="0.3">
      <c r="A275" s="38">
        <f t="shared" si="10"/>
        <v>257</v>
      </c>
      <c r="B275" s="18" t="s">
        <v>250</v>
      </c>
      <c r="C275" s="14" t="s">
        <v>15</v>
      </c>
      <c r="D275" s="28">
        <f>[1]ортопедія!K31</f>
        <v>83.068860000000001</v>
      </c>
      <c r="E275" s="39">
        <f t="shared" si="9"/>
        <v>83</v>
      </c>
    </row>
    <row r="276" spans="1:5" ht="37.5" x14ac:dyDescent="0.3">
      <c r="A276" s="38">
        <f t="shared" si="10"/>
        <v>258</v>
      </c>
      <c r="B276" s="18" t="s">
        <v>251</v>
      </c>
      <c r="C276" s="14" t="s">
        <v>15</v>
      </c>
      <c r="D276" s="28">
        <f>[1]ортопедія!K32</f>
        <v>1159.7754</v>
      </c>
      <c r="E276" s="39">
        <f t="shared" si="9"/>
        <v>1160</v>
      </c>
    </row>
    <row r="277" spans="1:5" ht="37.5" x14ac:dyDescent="0.3">
      <c r="A277" s="38">
        <f t="shared" si="10"/>
        <v>259</v>
      </c>
      <c r="B277" s="18" t="s">
        <v>252</v>
      </c>
      <c r="C277" s="14" t="s">
        <v>15</v>
      </c>
      <c r="D277" s="28">
        <f>[1]ортопедія!K33</f>
        <v>382.45493999999997</v>
      </c>
      <c r="E277" s="39">
        <f t="shared" si="9"/>
        <v>382</v>
      </c>
    </row>
    <row r="278" spans="1:5" x14ac:dyDescent="0.3">
      <c r="A278" s="38">
        <f t="shared" si="10"/>
        <v>260</v>
      </c>
      <c r="B278" s="18" t="s">
        <v>253</v>
      </c>
      <c r="C278" s="14" t="s">
        <v>15</v>
      </c>
      <c r="D278" s="28">
        <f>[1]ортопедія!K34</f>
        <v>1147.4072400000002</v>
      </c>
      <c r="E278" s="39">
        <f t="shared" si="9"/>
        <v>1147</v>
      </c>
    </row>
    <row r="279" spans="1:5" x14ac:dyDescent="0.3">
      <c r="A279" s="38">
        <f t="shared" si="10"/>
        <v>261</v>
      </c>
      <c r="B279" s="18" t="s">
        <v>254</v>
      </c>
      <c r="C279" s="14" t="s">
        <v>15</v>
      </c>
      <c r="D279" s="28">
        <f>[1]ортопедія!K35</f>
        <v>1147.2602400000003</v>
      </c>
      <c r="E279" s="39">
        <f t="shared" si="9"/>
        <v>1147</v>
      </c>
    </row>
    <row r="280" spans="1:5" x14ac:dyDescent="0.3">
      <c r="A280" s="38">
        <f t="shared" si="10"/>
        <v>262</v>
      </c>
      <c r="B280" s="18" t="s">
        <v>255</v>
      </c>
      <c r="C280" s="14" t="s">
        <v>15</v>
      </c>
      <c r="D280" s="28">
        <f>[1]ортопедія!K36</f>
        <v>1502.2211399999999</v>
      </c>
      <c r="E280" s="39">
        <f t="shared" si="9"/>
        <v>1502</v>
      </c>
    </row>
    <row r="281" spans="1:5" x14ac:dyDescent="0.3">
      <c r="A281" s="38">
        <f t="shared" si="10"/>
        <v>263</v>
      </c>
      <c r="B281" s="18" t="s">
        <v>256</v>
      </c>
      <c r="C281" s="14" t="s">
        <v>15</v>
      </c>
      <c r="D281" s="28">
        <f>[1]ортопедія!K37</f>
        <v>1520.5163400000001</v>
      </c>
      <c r="E281" s="39">
        <f t="shared" si="9"/>
        <v>1521</v>
      </c>
    </row>
    <row r="282" spans="1:5" x14ac:dyDescent="0.3">
      <c r="A282" s="38">
        <f t="shared" si="10"/>
        <v>264</v>
      </c>
      <c r="B282" s="18" t="s">
        <v>257</v>
      </c>
      <c r="C282" s="14" t="s">
        <v>15</v>
      </c>
      <c r="D282" s="28">
        <f>[1]ортопедія!K38</f>
        <v>39.49512</v>
      </c>
      <c r="E282" s="39">
        <f t="shared" si="9"/>
        <v>39</v>
      </c>
    </row>
    <row r="283" spans="1:5" x14ac:dyDescent="0.3">
      <c r="A283" s="38">
        <f t="shared" si="10"/>
        <v>265</v>
      </c>
      <c r="B283" s="18" t="s">
        <v>258</v>
      </c>
      <c r="C283" s="14" t="s">
        <v>15</v>
      </c>
      <c r="D283" s="28">
        <f>[1]ортопедія!K39</f>
        <v>94.818359999999998</v>
      </c>
      <c r="E283" s="39">
        <f t="shared" si="9"/>
        <v>95</v>
      </c>
    </row>
    <row r="284" spans="1:5" x14ac:dyDescent="0.3">
      <c r="A284" s="38">
        <f t="shared" si="10"/>
        <v>266</v>
      </c>
      <c r="B284" s="18" t="s">
        <v>259</v>
      </c>
      <c r="C284" s="14" t="s">
        <v>15</v>
      </c>
      <c r="D284" s="28">
        <f>[1]ортопедія!K40</f>
        <v>130.75986</v>
      </c>
      <c r="E284" s="39">
        <f t="shared" si="9"/>
        <v>131</v>
      </c>
    </row>
    <row r="285" spans="1:5" x14ac:dyDescent="0.3">
      <c r="A285" s="38">
        <f t="shared" si="10"/>
        <v>267</v>
      </c>
      <c r="B285" s="18" t="s">
        <v>260</v>
      </c>
      <c r="C285" s="14" t="s">
        <v>15</v>
      </c>
      <c r="D285" s="28">
        <f>[1]ортопедія!K41</f>
        <v>115.30511999999999</v>
      </c>
      <c r="E285" s="39">
        <f t="shared" si="9"/>
        <v>115</v>
      </c>
    </row>
    <row r="286" spans="1:5" x14ac:dyDescent="0.3">
      <c r="A286" s="38">
        <f t="shared" si="10"/>
        <v>268</v>
      </c>
      <c r="B286" s="18" t="s">
        <v>261</v>
      </c>
      <c r="C286" s="14" t="s">
        <v>15</v>
      </c>
      <c r="D286" s="28">
        <f>[1]ортопедія!K42</f>
        <v>37.689120000000003</v>
      </c>
      <c r="E286" s="39">
        <f t="shared" si="9"/>
        <v>38</v>
      </c>
    </row>
    <row r="287" spans="1:5" x14ac:dyDescent="0.3">
      <c r="A287" s="38">
        <f t="shared" si="10"/>
        <v>269</v>
      </c>
      <c r="B287" s="18" t="s">
        <v>262</v>
      </c>
      <c r="C287" s="14" t="s">
        <v>15</v>
      </c>
      <c r="D287" s="28">
        <f>[1]ортопедія!K43</f>
        <v>30.633119999999998</v>
      </c>
      <c r="E287" s="39">
        <f t="shared" si="9"/>
        <v>31</v>
      </c>
    </row>
    <row r="288" spans="1:5" x14ac:dyDescent="0.3">
      <c r="A288" s="38">
        <f t="shared" si="10"/>
        <v>270</v>
      </c>
      <c r="B288" s="18" t="s">
        <v>263</v>
      </c>
      <c r="C288" s="14" t="s">
        <v>15</v>
      </c>
      <c r="D288" s="28">
        <f>[1]ортопедія!K44</f>
        <v>101.13011999999999</v>
      </c>
      <c r="E288" s="39">
        <f t="shared" si="9"/>
        <v>101</v>
      </c>
    </row>
    <row r="289" spans="1:5" x14ac:dyDescent="0.3">
      <c r="A289" s="38">
        <f t="shared" si="10"/>
        <v>271</v>
      </c>
      <c r="B289" s="18" t="s">
        <v>264</v>
      </c>
      <c r="C289" s="14" t="s">
        <v>15</v>
      </c>
      <c r="D289" s="28">
        <f>[1]ортопедія!K45</f>
        <v>52.840620000000001</v>
      </c>
      <c r="E289" s="39">
        <f t="shared" si="9"/>
        <v>53</v>
      </c>
    </row>
    <row r="290" spans="1:5" x14ac:dyDescent="0.3">
      <c r="A290" s="38">
        <f t="shared" si="10"/>
        <v>272</v>
      </c>
      <c r="B290" s="19" t="s">
        <v>265</v>
      </c>
      <c r="C290" s="20" t="s">
        <v>15</v>
      </c>
      <c r="D290" s="28">
        <f>[1]ортопедія!K46</f>
        <v>68.055120000000002</v>
      </c>
      <c r="E290" s="39">
        <f t="shared" si="9"/>
        <v>68</v>
      </c>
    </row>
    <row r="291" spans="1:5" x14ac:dyDescent="0.3">
      <c r="A291" s="38">
        <f t="shared" si="10"/>
        <v>273</v>
      </c>
      <c r="B291" s="19" t="s">
        <v>266</v>
      </c>
      <c r="C291" s="20" t="s">
        <v>15</v>
      </c>
      <c r="D291" s="28">
        <f>[1]ортопедія!K47</f>
        <v>2788.8525</v>
      </c>
      <c r="E291" s="39">
        <f t="shared" si="9"/>
        <v>2789</v>
      </c>
    </row>
    <row r="292" spans="1:5" ht="18.75" customHeight="1" x14ac:dyDescent="0.3">
      <c r="A292" s="53" t="s">
        <v>267</v>
      </c>
      <c r="B292" s="54"/>
      <c r="C292" s="54"/>
      <c r="D292" s="54"/>
      <c r="E292" s="55"/>
    </row>
    <row r="293" spans="1:5" ht="19.5" thickBot="1" x14ac:dyDescent="0.35">
      <c r="A293" s="40">
        <v>274</v>
      </c>
      <c r="B293" s="41" t="s">
        <v>268</v>
      </c>
      <c r="C293" s="42" t="s">
        <v>269</v>
      </c>
      <c r="D293" s="43">
        <v>1440</v>
      </c>
      <c r="E293" s="44">
        <f t="shared" si="9"/>
        <v>1440</v>
      </c>
    </row>
    <row r="294" spans="1:5" x14ac:dyDescent="0.3">
      <c r="A294" s="21"/>
      <c r="B294" s="22"/>
      <c r="C294" s="21"/>
      <c r="D294" s="29"/>
    </row>
    <row r="295" spans="1:5" x14ac:dyDescent="0.3">
      <c r="A295" s="21"/>
      <c r="B295" s="22"/>
      <c r="C295" s="21"/>
      <c r="D295" s="29"/>
    </row>
    <row r="296" spans="1:5" x14ac:dyDescent="0.3">
      <c r="A296" s="48" t="s">
        <v>270</v>
      </c>
      <c r="B296" s="48"/>
      <c r="C296" s="48"/>
      <c r="D296" s="48"/>
    </row>
    <row r="297" spans="1:5" x14ac:dyDescent="0.3">
      <c r="A297" s="2" t="s">
        <v>271</v>
      </c>
      <c r="B297" s="7"/>
      <c r="C297" s="46" t="s">
        <v>283</v>
      </c>
      <c r="D297" s="46"/>
      <c r="E297" s="46"/>
    </row>
    <row r="298" spans="1:5" x14ac:dyDescent="0.3">
      <c r="A298" s="1"/>
      <c r="B298" s="1"/>
      <c r="C298" s="1"/>
      <c r="D298" s="30"/>
    </row>
    <row r="299" spans="1:5" x14ac:dyDescent="0.3">
      <c r="A299" s="1"/>
      <c r="B299" s="1"/>
      <c r="C299" s="1"/>
      <c r="D299" s="30"/>
      <c r="E299" s="23"/>
    </row>
    <row r="300" spans="1:5" x14ac:dyDescent="0.3">
      <c r="E300" s="23"/>
    </row>
    <row r="301" spans="1:5" x14ac:dyDescent="0.3">
      <c r="E301" s="23"/>
    </row>
  </sheetData>
  <autoFilter ref="A9:E293"/>
  <mergeCells count="16">
    <mergeCell ref="C297:E297"/>
    <mergeCell ref="A7:E7"/>
    <mergeCell ref="A296:D296"/>
    <mergeCell ref="B1:E1"/>
    <mergeCell ref="B2:E2"/>
    <mergeCell ref="B3:E3"/>
    <mergeCell ref="B4:E4"/>
    <mergeCell ref="A10:E10"/>
    <mergeCell ref="A72:E72"/>
    <mergeCell ref="A103:E103"/>
    <mergeCell ref="A248:E248"/>
    <mergeCell ref="A292:E292"/>
    <mergeCell ref="A164:D164"/>
    <mergeCell ref="A166:D166"/>
    <mergeCell ref="A174:D174"/>
    <mergeCell ref="A215:D215"/>
  </mergeCells>
  <pageMargins left="1.3779527559055118" right="0.39370078740157483" top="0.78740157480314965" bottom="0.78740157480314965" header="0.31496062992125984" footer="0.31496062992125984"/>
  <pageSetup paperSize="9" scale="75" fitToHeight="0" orientation="portrait" r:id="rId1"/>
  <rowBreaks count="1" manualBreakCount="1">
    <brk id="2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</vt:lpstr>
      <vt:lpstr>ТАРИФ!Заголовки_для_печати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2021-12-02T11:38:52Z</cp:lastPrinted>
  <dcterms:created xsi:type="dcterms:W3CDTF">2021-11-30T12:56:03Z</dcterms:created>
  <dcterms:modified xsi:type="dcterms:W3CDTF">2021-12-02T11:39:00Z</dcterms:modified>
</cp:coreProperties>
</file>