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45" tabRatio="0"/>
  </bookViews>
  <sheets>
    <sheet name="TDSheet" sheetId="1" r:id="rId1"/>
  </sheets>
  <definedNames>
    <definedName name="_xlnm.Print_Titles" localSheetId="0">TDSheet!$7:$9</definedName>
    <definedName name="_xlnm.Print_Area" localSheetId="0">TDSheet!$A$1:$F$109</definedName>
  </definedNames>
  <calcPr calcId="162913" fullCalcOnLoad="1"/>
</workbook>
</file>

<file path=xl/calcChain.xml><?xml version="1.0" encoding="utf-8"?>
<calcChain xmlns="http://schemas.openxmlformats.org/spreadsheetml/2006/main">
  <c r="D96" i="1"/>
  <c r="C102"/>
  <c r="C101"/>
  <c r="C96"/>
  <c r="D93"/>
  <c r="D92"/>
  <c r="E67"/>
  <c r="C70"/>
  <c r="C71"/>
  <c r="D56"/>
  <c r="C60"/>
  <c r="C94"/>
  <c r="C95"/>
  <c r="C20"/>
  <c r="C21"/>
  <c r="C22"/>
  <c r="C25"/>
  <c r="C26"/>
  <c r="C27"/>
  <c r="C28"/>
  <c r="C29"/>
  <c r="C30"/>
  <c r="C31"/>
  <c r="C32"/>
  <c r="C33"/>
  <c r="C34"/>
  <c r="C36"/>
  <c r="C37"/>
  <c r="C39"/>
  <c r="C40"/>
  <c r="C42"/>
  <c r="C43"/>
  <c r="C46"/>
  <c r="C49"/>
  <c r="C50"/>
  <c r="C51"/>
  <c r="C52"/>
  <c r="C53"/>
  <c r="C54"/>
  <c r="C57"/>
  <c r="C58"/>
  <c r="C59"/>
  <c r="C62"/>
  <c r="C64"/>
  <c r="C65"/>
  <c r="C68"/>
  <c r="C69"/>
  <c r="C72"/>
  <c r="C74"/>
  <c r="C75"/>
  <c r="C78"/>
  <c r="C79"/>
  <c r="C80"/>
  <c r="C83"/>
  <c r="C86"/>
  <c r="C87"/>
  <c r="C89"/>
  <c r="C97"/>
  <c r="C98"/>
  <c r="C99"/>
  <c r="C100"/>
  <c r="C103"/>
  <c r="C104"/>
  <c r="C105"/>
  <c r="C14"/>
  <c r="C15"/>
  <c r="C16"/>
  <c r="C17"/>
  <c r="C18"/>
  <c r="C13"/>
  <c r="C93"/>
  <c r="D67"/>
  <c r="D35"/>
  <c r="C35"/>
  <c r="D19"/>
  <c r="C19"/>
  <c r="C67"/>
  <c r="E77"/>
  <c r="C56"/>
  <c r="E48"/>
  <c r="D48"/>
  <c r="E45"/>
  <c r="D24"/>
  <c r="C24"/>
  <c r="D12"/>
  <c r="F75"/>
  <c r="F66"/>
  <c r="F47"/>
  <c r="F87"/>
  <c r="F86"/>
  <c r="F82"/>
  <c r="D41"/>
  <c r="C41"/>
  <c r="D38"/>
  <c r="C38"/>
  <c r="E73"/>
  <c r="C73"/>
  <c r="D61"/>
  <c r="C61"/>
  <c r="E88"/>
  <c r="C88"/>
  <c r="E85"/>
  <c r="E82"/>
  <c r="C82"/>
  <c r="D63"/>
  <c r="D55"/>
  <c r="D66"/>
  <c r="D47"/>
  <c r="C48"/>
  <c r="D11"/>
  <c r="C11"/>
  <c r="C12"/>
  <c r="C55"/>
  <c r="C63"/>
  <c r="E84"/>
  <c r="C84"/>
  <c r="C85"/>
  <c r="E44"/>
  <c r="C45"/>
  <c r="E76"/>
  <c r="C76"/>
  <c r="C77"/>
  <c r="F85"/>
  <c r="F84"/>
  <c r="F81"/>
  <c r="F90"/>
  <c r="F106"/>
  <c r="C92"/>
  <c r="E81"/>
  <c r="C81"/>
  <c r="D23"/>
  <c r="C23"/>
  <c r="E66"/>
  <c r="C66"/>
  <c r="E10"/>
  <c r="C44"/>
  <c r="D10"/>
  <c r="D90"/>
  <c r="D91"/>
  <c r="C91"/>
  <c r="E47"/>
  <c r="E90"/>
  <c r="E106"/>
  <c r="C10"/>
  <c r="C47"/>
  <c r="C90"/>
  <c r="D106"/>
  <c r="C106"/>
</calcChain>
</file>

<file path=xl/sharedStrings.xml><?xml version="1.0" encoding="utf-8"?>
<sst xmlns="http://schemas.openxmlformats.org/spreadsheetml/2006/main" count="111" uniqueCount="108">
  <si>
    <t>(грн.)</t>
  </si>
  <si>
    <t>Код</t>
  </si>
  <si>
    <t>Загальний фонд</t>
  </si>
  <si>
    <t>Спеціальний фонд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</si>
  <si>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</si>
  <si>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</si>
  <si>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</si>
  <si>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</si>
  <si>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</si>
  <si>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</si>
  <si>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та фінансових установ комунальної власності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</si>
  <si>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</si>
  <si>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</si>
  <si>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</si>
  <si>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</si>
  <si>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</si>
  <si>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</si>
  <si>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</si>
  <si>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Інші податки та збори</t>
  </si>
  <si>
    <t>Екологічний податок</t>
  </si>
  <si>
    <t>Надходження від викидів забруднюючих речовин в атмосферне повітря стаціонарними джерелами забруднення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</si>
  <si>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</si>
  <si>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</si>
  <si>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</si>
  <si>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Інші надходження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</si>
  <si>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</si>
  <si>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штрафи та інші санкції</t>
  </si>
  <si>
    <t>Надходження коштів від відшкодування втрат сільськогосподарського і лісогосподарського виробництва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</si>
  <si>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</si>
  <si>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</si>
  <si>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</si>
  <si>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</si>
  <si>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</si>
  <si>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пов'язане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</si>
  <si>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</si>
  <si>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</si>
  <si>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</t>
  </si>
  <si>
    <t>Надходження коштів пайової участі у розвитку інфраструктури населеного пункту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</si>
  <si>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</si>
  <si>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</si>
  <si>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</si>
  <si>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</si>
  <si>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</si>
  <si>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</si>
  <si>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</si>
  <si>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</si>
  <si>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</si>
  <si>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</si>
  <si>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</si>
  <si>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</si>
  <si>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Разом доходів</t>
  </si>
  <si>
    <t>Офіційні трансферти</t>
  </si>
  <si>
    <t>Від органів державного управління</t>
  </si>
  <si>
    <t>Всього доходів</t>
  </si>
  <si>
    <t>Секретар міської ради</t>
  </si>
  <si>
    <t>Податок на майно</t>
  </si>
  <si>
    <t>Плата за надання інших адміністративних послуг</t>
  </si>
  <si>
    <t>Доходи від операцій з кредитування та надання гарантій</t>
  </si>
  <si>
    <t>Податок та збір на доходи фізичних осіб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</si>
  <si>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</si>
  <si>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 xml:space="preserve">Податок на нерухоме майно, відмінне від земельної ділянки, сплачений фізичними особами, які є власниками об'єктів житлової нерухомості </t>
  </si>
  <si>
    <t xml:space="preserve">Податок на нерухоме майно, відмінне від земельної ділянки, сплачений фізичними особами, які є власниками об'єктів нежитлової нерухомості 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</si>
  <si>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</si>
  <si>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</si>
  <si>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</si>
  <si>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</si>
  <si>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</si>
  <si>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</si>
  <si>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</si>
  <si>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</si>
  <si>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Внутрішні податки на товари та послуги</t>
  </si>
  <si>
    <t xml:space="preserve">Акцизний податок з реалізації суб'єктами господарювання роздрібної торгівлі підакцизних товарів                                                                    </t>
  </si>
  <si>
    <t xml:space="preserve">Місцеві податки </t>
  </si>
  <si>
    <t>Плата за надання адміністративних послуг</t>
  </si>
  <si>
    <t>О.Савчук</t>
  </si>
  <si>
    <t xml:space="preserve">Адміністративний збір за державну реєстрацію речових прав на нерухоме майно та їх обтяжень 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</si>
  <si>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</si>
  <si>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Надходження бюджетних установ від додаткової (господарської) діяльності</t>
  </si>
  <si>
    <t>Плата за оренду майна бюджетних установ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</si>
  <si>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</si>
  <si>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Податок на доходи фізичних осіб із суми пенсійних виплат або щомісячного довічного грошового утримання, що сплачується (перераховується) згідно з Податковим кодексом України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</si>
  <si>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</si>
  <si>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</si>
  <si>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Акцизний податок з вироблених в Українi пiдакцизних товарiв  (Пальне)</t>
  </si>
  <si>
    <t>Акцизний податок з ввезених на митну територiю України пiдакцизних товарiв (Пальне)</t>
  </si>
  <si>
    <t>Збір за місця для паркування транспортних засобів, сплачений фізичними особами</t>
  </si>
  <si>
    <t>Інші надходження до фондів охорони навколишнього природного середовища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</si>
  <si>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</si>
  <si>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Інші субвенції з місцевого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</si>
  <si>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</si>
  <si>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</si>
  <si>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</si>
  <si>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</si>
  <si>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</si>
  <si>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</si>
  <si>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</si>
  <si>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</si>
  <si>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Субвенції з державного бюджету місцевим бюджетам</t>
  </si>
  <si>
    <t>Субвенції з місцевих бюджетів іншим місцевим бюджетам</t>
  </si>
  <si>
    <t>Усього</t>
  </si>
  <si>
    <t>у тому числі бюджет розвитку</t>
  </si>
  <si>
    <t>Найменування згідно з  класифікацією доходів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</si>
  <si>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</si>
  <si>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</si>
  <si>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 рішення___сесії міської ради</t>
  </si>
  <si>
    <t>від ____________№_____</t>
  </si>
  <si>
    <t>Додаток 1</t>
  </si>
  <si>
    <t>Доходи місцевого бюджету міста Івано-Франківська на 2019 рік</t>
  </si>
</sst>
</file>

<file path=xl/styles.xml><?xml version="1.0" encoding="utf-8"?>
<styleSheet xmlns="http://schemas.openxmlformats.org/spreadsheetml/2006/main">
  <fonts count="8">
    <font>
      <sz val="8"/>
      <name val="Arial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9"/>
      <color indexed="8"/>
      <name val="Times New Roman Cyr"/>
      <charset val="204"/>
    </font>
    <font>
      <sz val="9"/>
      <name val="Times New Roman Cyr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3" fontId="3" fillId="2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1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vertical="center" wrapText="1"/>
    </xf>
    <xf numFmtId="1" fontId="3" fillId="2" borderId="3" xfId="0" applyNumberFormat="1" applyFont="1" applyFill="1" applyBorder="1" applyAlignment="1">
      <alignment horizontal="left"/>
    </xf>
    <xf numFmtId="0" fontId="3" fillId="2" borderId="4" xfId="0" applyFont="1" applyFill="1" applyBorder="1" applyAlignment="1">
      <alignment horizontal="left" wrapText="1"/>
    </xf>
    <xf numFmtId="3" fontId="3" fillId="2" borderId="5" xfId="0" applyNumberFormat="1" applyFont="1" applyFill="1" applyBorder="1" applyAlignment="1">
      <alignment horizontal="right"/>
    </xf>
    <xf numFmtId="1" fontId="3" fillId="2" borderId="6" xfId="0" applyNumberFormat="1" applyFont="1" applyFill="1" applyBorder="1" applyAlignment="1">
      <alignment horizontal="left"/>
    </xf>
    <xf numFmtId="3" fontId="2" fillId="2" borderId="6" xfId="0" applyNumberFormat="1" applyFont="1" applyFill="1" applyBorder="1" applyAlignment="1">
      <alignment horizontal="center" wrapText="1"/>
    </xf>
    <xf numFmtId="3" fontId="2" fillId="2" borderId="5" xfId="0" applyNumberFormat="1" applyFont="1" applyFill="1" applyBorder="1" applyAlignment="1">
      <alignment horizontal="right"/>
    </xf>
    <xf numFmtId="2" fontId="3" fillId="2" borderId="2" xfId="0" applyNumberFormat="1" applyFont="1" applyFill="1" applyBorder="1" applyAlignment="1">
      <alignment wrapText="1"/>
    </xf>
    <xf numFmtId="3" fontId="3" fillId="2" borderId="6" xfId="0" applyNumberFormat="1" applyFont="1" applyFill="1" applyBorder="1" applyAlignment="1">
      <alignment horizontal="center" wrapText="1"/>
    </xf>
    <xf numFmtId="1" fontId="3" fillId="2" borderId="7" xfId="0" applyNumberFormat="1" applyFont="1" applyFill="1" applyBorder="1" applyAlignment="1">
      <alignment horizontal="left"/>
    </xf>
    <xf numFmtId="0" fontId="3" fillId="2" borderId="8" xfId="1" applyFont="1" applyFill="1" applyBorder="1" applyAlignment="1">
      <alignment wrapText="1"/>
    </xf>
    <xf numFmtId="0" fontId="2" fillId="2" borderId="0" xfId="1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49" fontId="6" fillId="2" borderId="2" xfId="0" applyNumberFormat="1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1" fontId="3" fillId="2" borderId="9" xfId="0" applyNumberFormat="1" applyFont="1" applyFill="1" applyBorder="1" applyAlignment="1">
      <alignment horizontal="left"/>
    </xf>
    <xf numFmtId="0" fontId="3" fillId="2" borderId="6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6" xfId="0" applyFont="1" applyBorder="1" applyAlignment="1">
      <alignment wrapText="1"/>
    </xf>
    <xf numFmtId="3" fontId="3" fillId="2" borderId="10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left" vertical="center" wrapText="1"/>
    </xf>
    <xf numFmtId="1" fontId="2" fillId="2" borderId="9" xfId="0" applyNumberFormat="1" applyFont="1" applyFill="1" applyBorder="1" applyAlignment="1">
      <alignment horizontal="left"/>
    </xf>
    <xf numFmtId="3" fontId="2" fillId="2" borderId="10" xfId="0" applyNumberFormat="1" applyFont="1" applyFill="1" applyBorder="1" applyAlignment="1">
      <alignment horizontal="center" wrapText="1"/>
    </xf>
    <xf numFmtId="1" fontId="3" fillId="2" borderId="4" xfId="0" applyNumberFormat="1" applyFont="1" applyFill="1" applyBorder="1" applyAlignment="1">
      <alignment horizontal="left"/>
    </xf>
    <xf numFmtId="1" fontId="3" fillId="2" borderId="2" xfId="0" applyNumberFormat="1" applyFont="1" applyFill="1" applyBorder="1" applyAlignment="1">
      <alignment horizontal="left"/>
    </xf>
    <xf numFmtId="0" fontId="2" fillId="2" borderId="6" xfId="0" applyFont="1" applyFill="1" applyBorder="1" applyAlignment="1">
      <alignment horizontal="left" wrapText="1"/>
    </xf>
    <xf numFmtId="3" fontId="3" fillId="2" borderId="9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3" fontId="3" fillId="2" borderId="7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left"/>
    </xf>
    <xf numFmtId="1" fontId="2" fillId="2" borderId="6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7" fillId="0" borderId="11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4" fillId="2" borderId="0" xfId="0" applyFont="1" applyFill="1" applyAlignment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</cellXfs>
  <cellStyles count="2">
    <cellStyle name="Обычный" xfId="0" builtinId="0"/>
    <cellStyle name="Обычный_Довідка та прогноз на 2009р.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H108"/>
  <sheetViews>
    <sheetView tabSelected="1" view="pageBreakPreview" zoomScaleNormal="100" zoomScaleSheetLayoutView="100" workbookViewId="0">
      <selection activeCell="D44" sqref="D44"/>
    </sheetView>
  </sheetViews>
  <sheetFormatPr defaultColWidth="10.1640625" defaultRowHeight="11.45" customHeight="1"/>
  <cols>
    <col min="1" max="1" width="9.33203125" style="2" customWidth="1"/>
    <col min="2" max="2" width="69.33203125" style="2" customWidth="1"/>
    <col min="3" max="3" width="15.83203125" style="2" customWidth="1"/>
    <col min="4" max="6" width="18.83203125" style="2" customWidth="1"/>
    <col min="7" max="16384" width="10.1640625" style="3"/>
  </cols>
  <sheetData>
    <row r="1" spans="1:8" ht="16.5" customHeight="1">
      <c r="D1" s="58"/>
      <c r="E1" s="59" t="s">
        <v>106</v>
      </c>
      <c r="F1" s="60"/>
      <c r="G1" s="61"/>
      <c r="H1" s="60"/>
    </row>
    <row r="2" spans="1:8" ht="12" customHeight="1">
      <c r="D2" s="58"/>
      <c r="E2" s="68" t="s">
        <v>104</v>
      </c>
      <c r="F2" s="68"/>
      <c r="G2" s="68"/>
      <c r="H2" s="68"/>
    </row>
    <row r="3" spans="1:8" ht="11.45" customHeight="1">
      <c r="D3" s="4"/>
      <c r="E3" s="68" t="s">
        <v>105</v>
      </c>
      <c r="F3" s="68"/>
      <c r="G3" s="68"/>
      <c r="H3" s="68"/>
    </row>
    <row r="5" spans="1:8" ht="21.95" customHeight="1">
      <c r="A5" s="64" t="s">
        <v>107</v>
      </c>
      <c r="B5" s="64"/>
      <c r="C5" s="64"/>
      <c r="D5" s="64"/>
      <c r="E5" s="64"/>
      <c r="F5" s="64"/>
    </row>
    <row r="6" spans="1:8" ht="11.1" customHeight="1">
      <c r="F6" s="5" t="s">
        <v>0</v>
      </c>
    </row>
    <row r="7" spans="1:8" ht="16.5" customHeight="1">
      <c r="A7" s="65" t="s">
        <v>1</v>
      </c>
      <c r="B7" s="65" t="s">
        <v>101</v>
      </c>
      <c r="C7" s="66" t="s">
        <v>99</v>
      </c>
      <c r="D7" s="65" t="s">
        <v>2</v>
      </c>
      <c r="E7" s="65" t="s">
        <v>3</v>
      </c>
      <c r="F7" s="65"/>
    </row>
    <row r="8" spans="1:8" ht="29.25" customHeight="1">
      <c r="A8" s="65"/>
      <c r="B8" s="65"/>
      <c r="C8" s="67"/>
      <c r="D8" s="65"/>
      <c r="E8" s="6" t="s">
        <v>99</v>
      </c>
      <c r="F8" s="6" t="s">
        <v>100</v>
      </c>
    </row>
    <row r="9" spans="1:8" ht="12.75" customHeight="1">
      <c r="A9" s="6">
        <v>1</v>
      </c>
      <c r="B9" s="6">
        <v>2</v>
      </c>
      <c r="C9" s="40">
        <v>3</v>
      </c>
      <c r="D9" s="6">
        <v>4</v>
      </c>
      <c r="E9" s="6">
        <v>5</v>
      </c>
      <c r="F9" s="6">
        <v>6</v>
      </c>
    </row>
    <row r="10" spans="1:8" s="11" customFormat="1" ht="12">
      <c r="A10" s="7">
        <v>10000000</v>
      </c>
      <c r="B10" s="8" t="s">
        <v>4</v>
      </c>
      <c r="C10" s="9">
        <f t="shared" ref="C10:C19" si="0">D10+E10</f>
        <v>1721930000</v>
      </c>
      <c r="D10" s="10">
        <f>D11+D19+D23+D44</f>
        <v>1721780000</v>
      </c>
      <c r="E10" s="10">
        <f>E11+E22+E23+E44</f>
        <v>150000</v>
      </c>
      <c r="F10" s="10"/>
    </row>
    <row r="11" spans="1:8" s="11" customFormat="1" ht="24">
      <c r="A11" s="7">
        <v>11000000</v>
      </c>
      <c r="B11" s="12" t="s">
        <v>5</v>
      </c>
      <c r="C11" s="9">
        <f t="shared" si="0"/>
        <v>1202000000</v>
      </c>
      <c r="D11" s="10">
        <f>D12+D18</f>
        <v>1202000000</v>
      </c>
      <c r="E11" s="10"/>
      <c r="F11" s="10"/>
    </row>
    <row r="12" spans="1:8" s="11" customFormat="1" ht="12">
      <c r="A12" s="7">
        <v>11010000</v>
      </c>
      <c r="B12" s="12" t="s">
        <v>58</v>
      </c>
      <c r="C12" s="9">
        <f t="shared" si="0"/>
        <v>1200000000</v>
      </c>
      <c r="D12" s="10">
        <f>D13+D14+D15+D16+D17</f>
        <v>1200000000</v>
      </c>
      <c r="E12" s="10"/>
      <c r="F12" s="10"/>
    </row>
    <row r="13" spans="1:8" ht="24">
      <c r="A13" s="13">
        <v>11010100</v>
      </c>
      <c r="B13" s="14" t="s">
        <v>6</v>
      </c>
      <c r="C13" s="15">
        <f t="shared" si="0"/>
        <v>1126000000</v>
      </c>
      <c r="D13" s="1">
        <v>1126000000</v>
      </c>
      <c r="E13" s="1"/>
      <c r="F13" s="1"/>
    </row>
    <row r="14" spans="1:8" ht="36">
      <c r="A14" s="13">
        <v>11010200</v>
      </c>
      <c r="B14" s="14" t="s">
        <v>7</v>
      </c>
      <c r="C14" s="15">
        <f t="shared" si="0"/>
        <v>50000000</v>
      </c>
      <c r="D14" s="1">
        <v>50000000</v>
      </c>
      <c r="E14" s="1"/>
      <c r="F14" s="1"/>
    </row>
    <row r="15" spans="1:8" ht="24">
      <c r="A15" s="13">
        <v>11010400</v>
      </c>
      <c r="B15" s="14" t="s">
        <v>8</v>
      </c>
      <c r="C15" s="15">
        <f t="shared" si="0"/>
        <v>13000000</v>
      </c>
      <c r="D15" s="1">
        <v>13000000</v>
      </c>
      <c r="E15" s="1"/>
      <c r="F15" s="1"/>
    </row>
    <row r="16" spans="1:8" ht="24">
      <c r="A16" s="13">
        <v>11010500</v>
      </c>
      <c r="B16" s="14" t="s">
        <v>9</v>
      </c>
      <c r="C16" s="15">
        <f t="shared" si="0"/>
        <v>11000000</v>
      </c>
      <c r="D16" s="1">
        <v>11000000</v>
      </c>
      <c r="E16" s="1"/>
      <c r="F16" s="1"/>
    </row>
    <row r="17" spans="1:6" ht="36" hidden="1">
      <c r="A17" s="13">
        <v>11010900</v>
      </c>
      <c r="B17" s="16" t="s">
        <v>80</v>
      </c>
      <c r="C17" s="15">
        <f t="shared" si="0"/>
        <v>0</v>
      </c>
      <c r="D17" s="1"/>
      <c r="E17" s="1"/>
      <c r="F17" s="1"/>
    </row>
    <row r="18" spans="1:6" ht="24">
      <c r="A18" s="17">
        <v>11020200</v>
      </c>
      <c r="B18" s="18" t="s">
        <v>10</v>
      </c>
      <c r="C18" s="15">
        <f t="shared" si="0"/>
        <v>2000000</v>
      </c>
      <c r="D18" s="19">
        <v>2000000</v>
      </c>
      <c r="E18" s="1"/>
      <c r="F18" s="1"/>
    </row>
    <row r="19" spans="1:6" s="11" customFormat="1" ht="12">
      <c r="A19" s="54">
        <v>14000000</v>
      </c>
      <c r="B19" s="55" t="s">
        <v>70</v>
      </c>
      <c r="C19" s="21">
        <f t="shared" si="0"/>
        <v>127000000</v>
      </c>
      <c r="D19" s="22">
        <f>D22+D20+D21</f>
        <v>127000000</v>
      </c>
      <c r="E19" s="10"/>
      <c r="F19" s="10"/>
    </row>
    <row r="20" spans="1:6" ht="12">
      <c r="A20" s="20">
        <v>14021900</v>
      </c>
      <c r="B20" s="23" t="s">
        <v>83</v>
      </c>
      <c r="C20" s="24">
        <f t="shared" ref="C20:C85" si="1">D20+E20</f>
        <v>7000000</v>
      </c>
      <c r="D20" s="19">
        <v>7000000</v>
      </c>
      <c r="E20" s="1"/>
      <c r="F20" s="1"/>
    </row>
    <row r="21" spans="1:6" ht="24">
      <c r="A21" s="20">
        <v>14031900</v>
      </c>
      <c r="B21" s="23" t="s">
        <v>84</v>
      </c>
      <c r="C21" s="24">
        <f t="shared" si="1"/>
        <v>30000000</v>
      </c>
      <c r="D21" s="19">
        <v>30000000</v>
      </c>
      <c r="E21" s="1"/>
      <c r="F21" s="1"/>
    </row>
    <row r="22" spans="1:6" ht="24">
      <c r="A22" s="25">
        <v>14040000</v>
      </c>
      <c r="B22" s="26" t="s">
        <v>71</v>
      </c>
      <c r="C22" s="24">
        <f t="shared" si="1"/>
        <v>90000000</v>
      </c>
      <c r="D22" s="19">
        <v>90000000</v>
      </c>
      <c r="E22" s="1"/>
      <c r="F22" s="1"/>
    </row>
    <row r="23" spans="1:6" s="11" customFormat="1" ht="12">
      <c r="A23" s="7">
        <v>18000000</v>
      </c>
      <c r="B23" s="27" t="s">
        <v>72</v>
      </c>
      <c r="C23" s="21">
        <f t="shared" si="1"/>
        <v>392780000</v>
      </c>
      <c r="D23" s="22">
        <f>D24+D35+D38+D41</f>
        <v>392780000</v>
      </c>
      <c r="E23" s="10"/>
      <c r="F23" s="10"/>
    </row>
    <row r="24" spans="1:6" s="11" customFormat="1" ht="12">
      <c r="A24" s="7">
        <v>18010000</v>
      </c>
      <c r="B24" s="12" t="s">
        <v>55</v>
      </c>
      <c r="C24" s="21">
        <f t="shared" si="1"/>
        <v>145320000</v>
      </c>
      <c r="D24" s="10">
        <f>D25+D26+D27+D28+D29+D30+D31+D32+D33+D34</f>
        <v>145320000</v>
      </c>
      <c r="E24" s="10"/>
      <c r="F24" s="10"/>
    </row>
    <row r="25" spans="1:6" ht="24">
      <c r="A25" s="13">
        <v>18010100</v>
      </c>
      <c r="B25" s="14" t="s">
        <v>59</v>
      </c>
      <c r="C25" s="24">
        <f t="shared" si="1"/>
        <v>500000</v>
      </c>
      <c r="D25" s="1">
        <v>500000</v>
      </c>
      <c r="E25" s="1"/>
      <c r="F25" s="1"/>
    </row>
    <row r="26" spans="1:6" ht="24">
      <c r="A26" s="13">
        <v>18010200</v>
      </c>
      <c r="B26" s="14" t="s">
        <v>60</v>
      </c>
      <c r="C26" s="24">
        <f t="shared" si="1"/>
        <v>5500000</v>
      </c>
      <c r="D26" s="1">
        <v>5500000</v>
      </c>
      <c r="E26" s="1"/>
      <c r="F26" s="1"/>
    </row>
    <row r="27" spans="1:6" ht="24">
      <c r="A27" s="13">
        <v>18010300</v>
      </c>
      <c r="B27" s="14" t="s">
        <v>61</v>
      </c>
      <c r="C27" s="24">
        <f t="shared" si="1"/>
        <v>5000000</v>
      </c>
      <c r="D27" s="1">
        <v>5000000</v>
      </c>
      <c r="E27" s="1"/>
      <c r="F27" s="1"/>
    </row>
    <row r="28" spans="1:6" ht="24">
      <c r="A28" s="13">
        <v>18010400</v>
      </c>
      <c r="B28" s="14" t="s">
        <v>62</v>
      </c>
      <c r="C28" s="24">
        <f t="shared" si="1"/>
        <v>30000000</v>
      </c>
      <c r="D28" s="1">
        <v>30000000</v>
      </c>
      <c r="E28" s="1"/>
      <c r="F28" s="1"/>
    </row>
    <row r="29" spans="1:6" ht="12">
      <c r="A29" s="13">
        <v>18010500</v>
      </c>
      <c r="B29" s="14" t="s">
        <v>11</v>
      </c>
      <c r="C29" s="24">
        <f t="shared" si="1"/>
        <v>38100000</v>
      </c>
      <c r="D29" s="1">
        <v>38100000</v>
      </c>
      <c r="E29" s="1"/>
      <c r="F29" s="1"/>
    </row>
    <row r="30" spans="1:6" ht="12">
      <c r="A30" s="13">
        <v>18010600</v>
      </c>
      <c r="B30" s="14" t="s">
        <v>12</v>
      </c>
      <c r="C30" s="24">
        <f t="shared" si="1"/>
        <v>55000000</v>
      </c>
      <c r="D30" s="1">
        <v>55000000</v>
      </c>
      <c r="E30" s="1"/>
      <c r="F30" s="1"/>
    </row>
    <row r="31" spans="1:6" ht="12">
      <c r="A31" s="13">
        <v>18010700</v>
      </c>
      <c r="B31" s="14" t="s">
        <v>13</v>
      </c>
      <c r="C31" s="24">
        <f t="shared" si="1"/>
        <v>2600000</v>
      </c>
      <c r="D31" s="1">
        <v>2600000</v>
      </c>
      <c r="E31" s="1"/>
      <c r="F31" s="1"/>
    </row>
    <row r="32" spans="1:6" ht="12">
      <c r="A32" s="13">
        <v>18010900</v>
      </c>
      <c r="B32" s="14" t="s">
        <v>14</v>
      </c>
      <c r="C32" s="24">
        <f t="shared" si="1"/>
        <v>6600000</v>
      </c>
      <c r="D32" s="1">
        <v>6600000</v>
      </c>
      <c r="E32" s="1"/>
      <c r="F32" s="1"/>
    </row>
    <row r="33" spans="1:6" ht="12">
      <c r="A33" s="13">
        <v>18011000</v>
      </c>
      <c r="B33" s="14" t="s">
        <v>63</v>
      </c>
      <c r="C33" s="24">
        <f t="shared" si="1"/>
        <v>1300000</v>
      </c>
      <c r="D33" s="1">
        <v>1300000</v>
      </c>
      <c r="E33" s="1"/>
      <c r="F33" s="1"/>
    </row>
    <row r="34" spans="1:6" ht="12">
      <c r="A34" s="13">
        <v>18011100</v>
      </c>
      <c r="B34" s="14" t="s">
        <v>64</v>
      </c>
      <c r="C34" s="24">
        <f t="shared" si="1"/>
        <v>720000</v>
      </c>
      <c r="D34" s="1">
        <v>720000</v>
      </c>
      <c r="E34" s="1"/>
      <c r="F34" s="1"/>
    </row>
    <row r="35" spans="1:6" s="11" customFormat="1" ht="12">
      <c r="A35" s="7">
        <v>18020000</v>
      </c>
      <c r="B35" s="12" t="s">
        <v>65</v>
      </c>
      <c r="C35" s="21">
        <f t="shared" si="1"/>
        <v>1560000</v>
      </c>
      <c r="D35" s="10">
        <f>D36+D37</f>
        <v>1560000</v>
      </c>
      <c r="E35" s="10"/>
      <c r="F35" s="10"/>
    </row>
    <row r="36" spans="1:6" ht="24">
      <c r="A36" s="13">
        <v>18020100</v>
      </c>
      <c r="B36" s="14" t="s">
        <v>66</v>
      </c>
      <c r="C36" s="24">
        <f t="shared" si="1"/>
        <v>800000</v>
      </c>
      <c r="D36" s="1">
        <v>800000</v>
      </c>
      <c r="E36" s="1"/>
      <c r="F36" s="1"/>
    </row>
    <row r="37" spans="1:6" ht="24">
      <c r="A37" s="13">
        <v>18020200</v>
      </c>
      <c r="B37" s="28" t="s">
        <v>85</v>
      </c>
      <c r="C37" s="24">
        <f t="shared" si="1"/>
        <v>760000</v>
      </c>
      <c r="D37" s="1">
        <v>760000</v>
      </c>
      <c r="E37" s="1"/>
      <c r="F37" s="1"/>
    </row>
    <row r="38" spans="1:6" s="11" customFormat="1" ht="12">
      <c r="A38" s="7">
        <v>18030000</v>
      </c>
      <c r="B38" s="12" t="s">
        <v>67</v>
      </c>
      <c r="C38" s="21">
        <f t="shared" si="1"/>
        <v>800000</v>
      </c>
      <c r="D38" s="10">
        <f>D39+D40</f>
        <v>800000</v>
      </c>
      <c r="E38" s="10"/>
      <c r="F38" s="10"/>
    </row>
    <row r="39" spans="1:6" ht="12">
      <c r="A39" s="13">
        <v>18030100</v>
      </c>
      <c r="B39" s="14" t="s">
        <v>68</v>
      </c>
      <c r="C39" s="24">
        <f t="shared" si="1"/>
        <v>500000</v>
      </c>
      <c r="D39" s="1">
        <v>500000</v>
      </c>
      <c r="E39" s="1"/>
      <c r="F39" s="1"/>
    </row>
    <row r="40" spans="1:6" ht="12">
      <c r="A40" s="13">
        <v>18030200</v>
      </c>
      <c r="B40" s="14" t="s">
        <v>69</v>
      </c>
      <c r="C40" s="24">
        <f t="shared" si="1"/>
        <v>300000</v>
      </c>
      <c r="D40" s="1">
        <v>300000</v>
      </c>
      <c r="E40" s="1"/>
      <c r="F40" s="1"/>
    </row>
    <row r="41" spans="1:6" s="11" customFormat="1" ht="12">
      <c r="A41" s="7">
        <v>18050000</v>
      </c>
      <c r="B41" s="12" t="s">
        <v>15</v>
      </c>
      <c r="C41" s="21">
        <f t="shared" si="1"/>
        <v>245100000</v>
      </c>
      <c r="D41" s="10">
        <f>D42+D43</f>
        <v>245100000</v>
      </c>
      <c r="E41" s="10"/>
      <c r="F41" s="10"/>
    </row>
    <row r="42" spans="1:6" ht="12">
      <c r="A42" s="13">
        <v>18050300</v>
      </c>
      <c r="B42" s="14" t="s">
        <v>16</v>
      </c>
      <c r="C42" s="24">
        <f t="shared" si="1"/>
        <v>55000000</v>
      </c>
      <c r="D42" s="1">
        <v>55000000</v>
      </c>
      <c r="E42" s="1"/>
      <c r="F42" s="1"/>
    </row>
    <row r="43" spans="1:6" ht="12">
      <c r="A43" s="13">
        <v>18050400</v>
      </c>
      <c r="B43" s="14" t="s">
        <v>17</v>
      </c>
      <c r="C43" s="24">
        <f t="shared" si="1"/>
        <v>190100000</v>
      </c>
      <c r="D43" s="1">
        <v>190100000</v>
      </c>
      <c r="E43" s="1"/>
      <c r="F43" s="1"/>
    </row>
    <row r="44" spans="1:6" s="11" customFormat="1" ht="12">
      <c r="A44" s="7">
        <v>19000000</v>
      </c>
      <c r="B44" s="12" t="s">
        <v>18</v>
      </c>
      <c r="C44" s="21">
        <f t="shared" si="1"/>
        <v>150000</v>
      </c>
      <c r="D44" s="10"/>
      <c r="E44" s="10">
        <f>E45</f>
        <v>150000</v>
      </c>
      <c r="F44" s="10"/>
    </row>
    <row r="45" spans="1:6" ht="12">
      <c r="A45" s="13">
        <v>19010000</v>
      </c>
      <c r="B45" s="14" t="s">
        <v>19</v>
      </c>
      <c r="C45" s="24">
        <f t="shared" si="1"/>
        <v>150000</v>
      </c>
      <c r="D45" s="1"/>
      <c r="E45" s="1">
        <f>E46</f>
        <v>150000</v>
      </c>
      <c r="F45" s="1"/>
    </row>
    <row r="46" spans="1:6" ht="24">
      <c r="A46" s="13">
        <v>19010100</v>
      </c>
      <c r="B46" s="14" t="s">
        <v>20</v>
      </c>
      <c r="C46" s="24">
        <f t="shared" si="1"/>
        <v>150000</v>
      </c>
      <c r="D46" s="1"/>
      <c r="E46" s="1">
        <v>150000</v>
      </c>
      <c r="F46" s="1"/>
    </row>
    <row r="47" spans="1:6" s="11" customFormat="1" ht="12">
      <c r="A47" s="7">
        <v>20000000</v>
      </c>
      <c r="B47" s="8" t="s">
        <v>21</v>
      </c>
      <c r="C47" s="21">
        <f t="shared" si="1"/>
        <v>163884200</v>
      </c>
      <c r="D47" s="10">
        <f>D48+D55+D66+D76</f>
        <v>88933200</v>
      </c>
      <c r="E47" s="10">
        <f>E48+E55+E66+E76</f>
        <v>74951000</v>
      </c>
      <c r="F47" s="10">
        <f>F48+F55+F66+F76</f>
        <v>20000000</v>
      </c>
    </row>
    <row r="48" spans="1:6" s="11" customFormat="1" ht="12">
      <c r="A48" s="7">
        <v>21000000</v>
      </c>
      <c r="B48" s="12" t="s">
        <v>22</v>
      </c>
      <c r="C48" s="21">
        <f t="shared" si="1"/>
        <v>3608000</v>
      </c>
      <c r="D48" s="10">
        <f>D49+D50+D51+D52+D53+D54</f>
        <v>3603000</v>
      </c>
      <c r="E48" s="10">
        <f>E49+E50+E51+E52+E53+E54</f>
        <v>5000</v>
      </c>
      <c r="F48" s="10"/>
    </row>
    <row r="49" spans="1:6" ht="24">
      <c r="A49" s="13">
        <v>21010300</v>
      </c>
      <c r="B49" s="14" t="s">
        <v>23</v>
      </c>
      <c r="C49" s="24">
        <f t="shared" si="1"/>
        <v>3000</v>
      </c>
      <c r="D49" s="1">
        <v>3000</v>
      </c>
      <c r="E49" s="1"/>
      <c r="F49" s="1"/>
    </row>
    <row r="50" spans="1:6" ht="12">
      <c r="A50" s="13">
        <v>21080500</v>
      </c>
      <c r="B50" s="14" t="s">
        <v>24</v>
      </c>
      <c r="C50" s="24">
        <f t="shared" si="1"/>
        <v>100000</v>
      </c>
      <c r="D50" s="1">
        <v>100000</v>
      </c>
      <c r="E50" s="1"/>
      <c r="F50" s="1"/>
    </row>
    <row r="51" spans="1:6" ht="48" hidden="1">
      <c r="A51" s="13">
        <v>21080900</v>
      </c>
      <c r="B51" s="14" t="s">
        <v>25</v>
      </c>
      <c r="C51" s="24">
        <f t="shared" si="1"/>
        <v>0</v>
      </c>
      <c r="D51" s="1"/>
      <c r="E51" s="1"/>
      <c r="F51" s="1"/>
    </row>
    <row r="52" spans="1:6" ht="12">
      <c r="A52" s="13">
        <v>21081100</v>
      </c>
      <c r="B52" s="14" t="s">
        <v>26</v>
      </c>
      <c r="C52" s="24">
        <f t="shared" si="1"/>
        <v>2000000</v>
      </c>
      <c r="D52" s="1">
        <v>2000000</v>
      </c>
      <c r="E52" s="1"/>
      <c r="F52" s="1"/>
    </row>
    <row r="53" spans="1:6" ht="24">
      <c r="A53" s="13">
        <v>21081500</v>
      </c>
      <c r="B53" s="14" t="s">
        <v>76</v>
      </c>
      <c r="C53" s="24">
        <f t="shared" si="1"/>
        <v>1500000</v>
      </c>
      <c r="D53" s="1">
        <v>1500000</v>
      </c>
      <c r="E53" s="1"/>
      <c r="F53" s="1"/>
    </row>
    <row r="54" spans="1:6" ht="24">
      <c r="A54" s="13">
        <v>21110000</v>
      </c>
      <c r="B54" s="14" t="s">
        <v>27</v>
      </c>
      <c r="C54" s="24">
        <f t="shared" si="1"/>
        <v>5000</v>
      </c>
      <c r="D54" s="1"/>
      <c r="E54" s="1">
        <v>5000</v>
      </c>
      <c r="F54" s="1"/>
    </row>
    <row r="55" spans="1:6" s="11" customFormat="1" ht="24">
      <c r="A55" s="7">
        <v>22000000</v>
      </c>
      <c r="B55" s="12" t="s">
        <v>28</v>
      </c>
      <c r="C55" s="21">
        <f t="shared" si="1"/>
        <v>78330200</v>
      </c>
      <c r="D55" s="10">
        <f>D57+D58+D59+D62+D63+D60</f>
        <v>78330200</v>
      </c>
      <c r="E55" s="10"/>
      <c r="F55" s="10"/>
    </row>
    <row r="56" spans="1:6" s="11" customFormat="1" ht="12">
      <c r="A56" s="7">
        <v>22010000</v>
      </c>
      <c r="B56" s="12" t="s">
        <v>73</v>
      </c>
      <c r="C56" s="21">
        <f t="shared" si="1"/>
        <v>62670000</v>
      </c>
      <c r="D56" s="10">
        <f>D57+D58+D59+D60</f>
        <v>62670000</v>
      </c>
      <c r="E56" s="10"/>
      <c r="F56" s="10"/>
    </row>
    <row r="57" spans="1:6" ht="29.25" customHeight="1">
      <c r="A57" s="13">
        <v>22010300</v>
      </c>
      <c r="B57" s="14" t="s">
        <v>79</v>
      </c>
      <c r="C57" s="24">
        <f t="shared" si="1"/>
        <v>1100000</v>
      </c>
      <c r="D57" s="1">
        <v>1100000</v>
      </c>
      <c r="E57" s="1"/>
      <c r="F57" s="1"/>
    </row>
    <row r="58" spans="1:6" ht="12">
      <c r="A58" s="13">
        <v>22012500</v>
      </c>
      <c r="B58" s="14" t="s">
        <v>56</v>
      </c>
      <c r="C58" s="24">
        <f t="shared" si="1"/>
        <v>60000000</v>
      </c>
      <c r="D58" s="1">
        <v>60000000</v>
      </c>
      <c r="E58" s="1"/>
      <c r="F58" s="1"/>
    </row>
    <row r="59" spans="1:6" ht="24">
      <c r="A59" s="13">
        <v>22012600</v>
      </c>
      <c r="B59" s="29" t="s">
        <v>75</v>
      </c>
      <c r="C59" s="24">
        <f t="shared" si="1"/>
        <v>1500000</v>
      </c>
      <c r="D59" s="1">
        <v>1500000</v>
      </c>
      <c r="E59" s="1"/>
      <c r="F59" s="1"/>
    </row>
    <row r="60" spans="1:6" ht="61.5" customHeight="1">
      <c r="A60" s="13">
        <v>22012900</v>
      </c>
      <c r="B60" s="41" t="s">
        <v>89</v>
      </c>
      <c r="C60" s="24">
        <f t="shared" si="1"/>
        <v>70000</v>
      </c>
      <c r="D60" s="1">
        <v>70000</v>
      </c>
      <c r="E60" s="1"/>
      <c r="F60" s="1"/>
    </row>
    <row r="61" spans="1:6" s="11" customFormat="1" ht="26.25" customHeight="1">
      <c r="A61" s="7">
        <v>22080000</v>
      </c>
      <c r="B61" s="12" t="s">
        <v>29</v>
      </c>
      <c r="C61" s="21">
        <f t="shared" si="1"/>
        <v>15000000</v>
      </c>
      <c r="D61" s="10">
        <f>D62</f>
        <v>15000000</v>
      </c>
      <c r="E61" s="10"/>
      <c r="F61" s="10"/>
    </row>
    <row r="62" spans="1:6" ht="24">
      <c r="A62" s="13">
        <v>22080400</v>
      </c>
      <c r="B62" s="14" t="s">
        <v>30</v>
      </c>
      <c r="C62" s="24">
        <f t="shared" si="1"/>
        <v>15000000</v>
      </c>
      <c r="D62" s="1">
        <v>15000000</v>
      </c>
      <c r="E62" s="1"/>
      <c r="F62" s="1"/>
    </row>
    <row r="63" spans="1:6" s="11" customFormat="1" ht="12">
      <c r="A63" s="7">
        <v>22090000</v>
      </c>
      <c r="B63" s="12" t="s">
        <v>31</v>
      </c>
      <c r="C63" s="21">
        <f t="shared" si="1"/>
        <v>660200</v>
      </c>
      <c r="D63" s="10">
        <f>D64+D65</f>
        <v>660200</v>
      </c>
      <c r="E63" s="10"/>
      <c r="F63" s="10"/>
    </row>
    <row r="64" spans="1:6" ht="36">
      <c r="A64" s="13">
        <v>22090100</v>
      </c>
      <c r="B64" s="14" t="s">
        <v>32</v>
      </c>
      <c r="C64" s="24">
        <f t="shared" si="1"/>
        <v>560000</v>
      </c>
      <c r="D64" s="1">
        <v>560000</v>
      </c>
      <c r="E64" s="1"/>
      <c r="F64" s="1"/>
    </row>
    <row r="65" spans="1:6" ht="24">
      <c r="A65" s="13">
        <v>22090400</v>
      </c>
      <c r="B65" s="14" t="s">
        <v>33</v>
      </c>
      <c r="C65" s="24">
        <f t="shared" si="1"/>
        <v>100200</v>
      </c>
      <c r="D65" s="1">
        <v>100200</v>
      </c>
      <c r="E65" s="1"/>
      <c r="F65" s="1"/>
    </row>
    <row r="66" spans="1:6" s="11" customFormat="1" ht="12">
      <c r="A66" s="7">
        <v>24000000</v>
      </c>
      <c r="B66" s="12" t="s">
        <v>34</v>
      </c>
      <c r="C66" s="21">
        <f t="shared" si="1"/>
        <v>27057000</v>
      </c>
      <c r="D66" s="10">
        <f>D67+D73+D75</f>
        <v>7000000</v>
      </c>
      <c r="E66" s="10">
        <f>E67+E73+E75</f>
        <v>20057000</v>
      </c>
      <c r="F66" s="10">
        <f>F67+F73+F75</f>
        <v>20000000</v>
      </c>
    </row>
    <row r="67" spans="1:6" s="11" customFormat="1" ht="12">
      <c r="A67" s="7">
        <v>24060000</v>
      </c>
      <c r="B67" s="12" t="s">
        <v>24</v>
      </c>
      <c r="C67" s="21">
        <f t="shared" si="1"/>
        <v>7055000</v>
      </c>
      <c r="D67" s="10">
        <f>D68+D70+D72</f>
        <v>7000000</v>
      </c>
      <c r="E67" s="10">
        <f>E68+E70+E69+E71</f>
        <v>55000</v>
      </c>
      <c r="F67" s="10"/>
    </row>
    <row r="68" spans="1:6" ht="12">
      <c r="A68" s="13">
        <v>24060300</v>
      </c>
      <c r="B68" s="14" t="s">
        <v>24</v>
      </c>
      <c r="C68" s="24">
        <f t="shared" si="1"/>
        <v>5000000</v>
      </c>
      <c r="D68" s="1">
        <v>5000000</v>
      </c>
      <c r="E68" s="1"/>
      <c r="F68" s="1"/>
    </row>
    <row r="69" spans="1:6" ht="24">
      <c r="A69" s="13">
        <v>24061600</v>
      </c>
      <c r="B69" s="30" t="s">
        <v>86</v>
      </c>
      <c r="C69" s="24">
        <f t="shared" si="1"/>
        <v>50000</v>
      </c>
      <c r="D69" s="19"/>
      <c r="E69" s="1">
        <v>50000</v>
      </c>
      <c r="F69" s="1"/>
    </row>
    <row r="70" spans="1:6" ht="36" hidden="1">
      <c r="A70" s="13">
        <v>24062100</v>
      </c>
      <c r="B70" s="31" t="s">
        <v>35</v>
      </c>
      <c r="C70" s="24">
        <f t="shared" si="1"/>
        <v>0</v>
      </c>
      <c r="D70" s="19"/>
      <c r="E70" s="1"/>
      <c r="F70" s="1"/>
    </row>
    <row r="71" spans="1:6" ht="36">
      <c r="A71" s="13">
        <v>24062100</v>
      </c>
      <c r="B71" s="41" t="s">
        <v>90</v>
      </c>
      <c r="C71" s="24">
        <f t="shared" si="1"/>
        <v>5000</v>
      </c>
      <c r="D71" s="19"/>
      <c r="E71" s="1">
        <v>5000</v>
      </c>
      <c r="F71" s="1"/>
    </row>
    <row r="72" spans="1:6" ht="91.5" customHeight="1">
      <c r="A72" s="13">
        <v>24062200</v>
      </c>
      <c r="B72" s="29" t="s">
        <v>87</v>
      </c>
      <c r="C72" s="24">
        <f t="shared" si="1"/>
        <v>2000000</v>
      </c>
      <c r="D72" s="19">
        <v>2000000</v>
      </c>
      <c r="E72" s="1"/>
      <c r="F72" s="1"/>
    </row>
    <row r="73" spans="1:6" s="11" customFormat="1" ht="12">
      <c r="A73" s="7">
        <v>24110000</v>
      </c>
      <c r="B73" s="12" t="s">
        <v>57</v>
      </c>
      <c r="C73" s="21">
        <f t="shared" si="1"/>
        <v>2000</v>
      </c>
      <c r="D73" s="10"/>
      <c r="E73" s="10">
        <f>E74</f>
        <v>2000</v>
      </c>
      <c r="F73" s="10"/>
    </row>
    <row r="74" spans="1:6" ht="45" customHeight="1">
      <c r="A74" s="13">
        <v>24110900</v>
      </c>
      <c r="B74" s="14" t="s">
        <v>36</v>
      </c>
      <c r="C74" s="24">
        <f t="shared" si="1"/>
        <v>2000</v>
      </c>
      <c r="D74" s="1"/>
      <c r="E74" s="1">
        <v>2000</v>
      </c>
      <c r="F74" s="1"/>
    </row>
    <row r="75" spans="1:6" s="11" customFormat="1" ht="24">
      <c r="A75" s="7">
        <v>24170000</v>
      </c>
      <c r="B75" s="12" t="s">
        <v>37</v>
      </c>
      <c r="C75" s="21">
        <f t="shared" si="1"/>
        <v>20000000</v>
      </c>
      <c r="D75" s="10"/>
      <c r="E75" s="10">
        <v>20000000</v>
      </c>
      <c r="F75" s="10">
        <f>E75</f>
        <v>20000000</v>
      </c>
    </row>
    <row r="76" spans="1:6" s="11" customFormat="1" ht="12">
      <c r="A76" s="7">
        <v>25000000</v>
      </c>
      <c r="B76" s="12" t="s">
        <v>38</v>
      </c>
      <c r="C76" s="21">
        <f t="shared" si="1"/>
        <v>54889000</v>
      </c>
      <c r="D76" s="10"/>
      <c r="E76" s="10">
        <f>E77</f>
        <v>54889000</v>
      </c>
      <c r="F76" s="10"/>
    </row>
    <row r="77" spans="1:6" ht="26.25" customHeight="1">
      <c r="A77" s="13">
        <v>25010000</v>
      </c>
      <c r="B77" s="14" t="s">
        <v>39</v>
      </c>
      <c r="C77" s="24">
        <f t="shared" si="1"/>
        <v>54889000</v>
      </c>
      <c r="D77" s="1"/>
      <c r="E77" s="1">
        <f>E78+E79+E80</f>
        <v>54889000</v>
      </c>
      <c r="F77" s="1"/>
    </row>
    <row r="78" spans="1:6" ht="27.75" customHeight="1">
      <c r="A78" s="13">
        <v>25010100</v>
      </c>
      <c r="B78" s="32" t="s">
        <v>40</v>
      </c>
      <c r="C78" s="24">
        <f t="shared" si="1"/>
        <v>47567000</v>
      </c>
      <c r="D78" s="1"/>
      <c r="E78" s="1">
        <v>47567000</v>
      </c>
      <c r="F78" s="1"/>
    </row>
    <row r="79" spans="1:6" ht="12">
      <c r="A79" s="33">
        <v>25010200</v>
      </c>
      <c r="B79" s="34" t="s">
        <v>77</v>
      </c>
      <c r="C79" s="24">
        <f t="shared" si="1"/>
        <v>7170500</v>
      </c>
      <c r="D79" s="19"/>
      <c r="E79" s="1">
        <v>7170500</v>
      </c>
      <c r="F79" s="1"/>
    </row>
    <row r="80" spans="1:6" ht="12">
      <c r="A80" s="33">
        <v>25010300</v>
      </c>
      <c r="B80" s="34" t="s">
        <v>78</v>
      </c>
      <c r="C80" s="24">
        <f t="shared" si="1"/>
        <v>151500</v>
      </c>
      <c r="D80" s="19"/>
      <c r="E80" s="1">
        <v>151500</v>
      </c>
      <c r="F80" s="1"/>
    </row>
    <row r="81" spans="1:6" s="11" customFormat="1" ht="12">
      <c r="A81" s="7">
        <v>30000000</v>
      </c>
      <c r="B81" s="35" t="s">
        <v>41</v>
      </c>
      <c r="C81" s="21">
        <f t="shared" si="1"/>
        <v>25600000</v>
      </c>
      <c r="D81" s="10"/>
      <c r="E81" s="10">
        <f>E82+E84</f>
        <v>25600000</v>
      </c>
      <c r="F81" s="10">
        <f>F82+F84</f>
        <v>25600000</v>
      </c>
    </row>
    <row r="82" spans="1:6" s="11" customFormat="1" ht="12">
      <c r="A82" s="7">
        <v>31000000</v>
      </c>
      <c r="B82" s="12" t="s">
        <v>42</v>
      </c>
      <c r="C82" s="21">
        <f t="shared" si="1"/>
        <v>8000000</v>
      </c>
      <c r="D82" s="10"/>
      <c r="E82" s="10">
        <f>E83</f>
        <v>8000000</v>
      </c>
      <c r="F82" s="10">
        <f>F83</f>
        <v>8000000</v>
      </c>
    </row>
    <row r="83" spans="1:6" ht="26.25" customHeight="1">
      <c r="A83" s="13">
        <v>31030000</v>
      </c>
      <c r="B83" s="14" t="s">
        <v>43</v>
      </c>
      <c r="C83" s="24">
        <f t="shared" si="1"/>
        <v>8000000</v>
      </c>
      <c r="D83" s="1"/>
      <c r="E83" s="1">
        <v>8000000</v>
      </c>
      <c r="F83" s="1">
        <v>8000000</v>
      </c>
    </row>
    <row r="84" spans="1:6" s="11" customFormat="1" ht="12">
      <c r="A84" s="7">
        <v>33000000</v>
      </c>
      <c r="B84" s="12" t="s">
        <v>44</v>
      </c>
      <c r="C84" s="21">
        <f t="shared" si="1"/>
        <v>17600000</v>
      </c>
      <c r="D84" s="10"/>
      <c r="E84" s="10">
        <f>E85</f>
        <v>17600000</v>
      </c>
      <c r="F84" s="10">
        <f>F85</f>
        <v>17600000</v>
      </c>
    </row>
    <row r="85" spans="1:6" s="11" customFormat="1" ht="12">
      <c r="A85" s="7">
        <v>33010000</v>
      </c>
      <c r="B85" s="12" t="s">
        <v>45</v>
      </c>
      <c r="C85" s="21">
        <f t="shared" si="1"/>
        <v>17600000</v>
      </c>
      <c r="D85" s="10"/>
      <c r="E85" s="10">
        <f>E86+E87</f>
        <v>17600000</v>
      </c>
      <c r="F85" s="10">
        <f>F86+F87</f>
        <v>17600000</v>
      </c>
    </row>
    <row r="86" spans="1:6" ht="48">
      <c r="A86" s="13">
        <v>33010100</v>
      </c>
      <c r="B86" s="14" t="s">
        <v>46</v>
      </c>
      <c r="C86" s="24">
        <f t="shared" ref="C86:C106" si="2">D86+E86</f>
        <v>9000000</v>
      </c>
      <c r="D86" s="1"/>
      <c r="E86" s="1">
        <v>9000000</v>
      </c>
      <c r="F86" s="1">
        <f>E86</f>
        <v>9000000</v>
      </c>
    </row>
    <row r="87" spans="1:6" ht="42.75" customHeight="1">
      <c r="A87" s="13">
        <v>33010400</v>
      </c>
      <c r="B87" s="14" t="s">
        <v>47</v>
      </c>
      <c r="C87" s="24">
        <f t="shared" si="2"/>
        <v>8600000</v>
      </c>
      <c r="D87" s="1"/>
      <c r="E87" s="1">
        <v>8600000</v>
      </c>
      <c r="F87" s="1">
        <f>E87</f>
        <v>8600000</v>
      </c>
    </row>
    <row r="88" spans="1:6" s="11" customFormat="1" ht="12">
      <c r="A88" s="7">
        <v>50000000</v>
      </c>
      <c r="B88" s="8" t="s">
        <v>48</v>
      </c>
      <c r="C88" s="21">
        <f t="shared" si="2"/>
        <v>3110000</v>
      </c>
      <c r="D88" s="10"/>
      <c r="E88" s="10">
        <f>E89</f>
        <v>3110000</v>
      </c>
      <c r="F88" s="10"/>
    </row>
    <row r="89" spans="1:6" ht="36.75" customHeight="1">
      <c r="A89" s="13">
        <v>50110000</v>
      </c>
      <c r="B89" s="14" t="s">
        <v>49</v>
      </c>
      <c r="C89" s="24">
        <f t="shared" si="2"/>
        <v>3110000</v>
      </c>
      <c r="D89" s="1"/>
      <c r="E89" s="1">
        <v>3110000</v>
      </c>
      <c r="F89" s="1"/>
    </row>
    <row r="90" spans="1:6" s="11" customFormat="1" ht="24.75" customHeight="1">
      <c r="A90" s="69" t="s">
        <v>50</v>
      </c>
      <c r="B90" s="69"/>
      <c r="C90" s="21">
        <f t="shared" si="2"/>
        <v>1914524200</v>
      </c>
      <c r="D90" s="10">
        <f>D10+D47+D81+D88</f>
        <v>1810713200</v>
      </c>
      <c r="E90" s="10">
        <f>E10+E47+E81+E88</f>
        <v>103811000</v>
      </c>
      <c r="F90" s="10">
        <f>F10+F47+F81</f>
        <v>45600000</v>
      </c>
    </row>
    <row r="91" spans="1:6" s="11" customFormat="1" ht="16.5" customHeight="1">
      <c r="A91" s="7">
        <v>40000000</v>
      </c>
      <c r="B91" s="8" t="s">
        <v>51</v>
      </c>
      <c r="C91" s="21">
        <f t="shared" si="2"/>
        <v>1092730100</v>
      </c>
      <c r="D91" s="10">
        <f>D92</f>
        <v>1092730100</v>
      </c>
      <c r="E91" s="10"/>
      <c r="F91" s="10"/>
    </row>
    <row r="92" spans="1:6" s="11" customFormat="1" ht="15.75" customHeight="1">
      <c r="A92" s="7">
        <v>41000000</v>
      </c>
      <c r="B92" s="12" t="s">
        <v>52</v>
      </c>
      <c r="C92" s="21">
        <f t="shared" si="2"/>
        <v>1092730100</v>
      </c>
      <c r="D92" s="10">
        <f>D93+D96</f>
        <v>1092730100</v>
      </c>
      <c r="E92" s="10"/>
      <c r="F92" s="10"/>
    </row>
    <row r="93" spans="1:6" s="11" customFormat="1" ht="12">
      <c r="A93" s="7">
        <v>41030000</v>
      </c>
      <c r="B93" s="12" t="s">
        <v>97</v>
      </c>
      <c r="C93" s="21">
        <f t="shared" si="2"/>
        <v>492118300</v>
      </c>
      <c r="D93" s="10">
        <f>D94+D95</f>
        <v>492118300</v>
      </c>
      <c r="E93" s="10"/>
      <c r="F93" s="10"/>
    </row>
    <row r="94" spans="1:6" ht="12">
      <c r="A94" s="13">
        <v>41033900</v>
      </c>
      <c r="B94" s="14" t="s">
        <v>81</v>
      </c>
      <c r="C94" s="24">
        <f t="shared" si="2"/>
        <v>309756300</v>
      </c>
      <c r="D94" s="1">
        <v>309756300</v>
      </c>
      <c r="E94" s="1"/>
      <c r="F94" s="1"/>
    </row>
    <row r="95" spans="1:6" ht="12">
      <c r="A95" s="13">
        <v>41034200</v>
      </c>
      <c r="B95" s="32" t="s">
        <v>82</v>
      </c>
      <c r="C95" s="24">
        <f t="shared" si="2"/>
        <v>182362000</v>
      </c>
      <c r="D95" s="1">
        <v>182362000</v>
      </c>
      <c r="E95" s="1"/>
      <c r="F95" s="1"/>
    </row>
    <row r="96" spans="1:6" ht="12">
      <c r="A96" s="45">
        <v>41050000</v>
      </c>
      <c r="B96" s="49" t="s">
        <v>98</v>
      </c>
      <c r="C96" s="46">
        <f>D96+E96</f>
        <v>600611800</v>
      </c>
      <c r="D96" s="10">
        <f>D97+D98+D99+D100+D103+D104+D105+D101+D102</f>
        <v>600611800</v>
      </c>
      <c r="E96" s="10"/>
      <c r="F96" s="51"/>
    </row>
    <row r="97" spans="1:6" ht="75.75" customHeight="1">
      <c r="A97" s="33">
        <v>41050100</v>
      </c>
      <c r="B97" s="44" t="s">
        <v>91</v>
      </c>
      <c r="C97" s="43">
        <f>D97+E97</f>
        <v>270086700</v>
      </c>
      <c r="D97" s="1">
        <v>270086700</v>
      </c>
      <c r="E97" s="50"/>
      <c r="F97" s="53"/>
    </row>
    <row r="98" spans="1:6" ht="36.75" customHeight="1">
      <c r="A98" s="33">
        <v>41050200</v>
      </c>
      <c r="B98" s="42" t="s">
        <v>92</v>
      </c>
      <c r="C98" s="24">
        <f t="shared" si="2"/>
        <v>7000</v>
      </c>
      <c r="D98" s="1">
        <v>7000</v>
      </c>
      <c r="E98" s="1"/>
      <c r="F98" s="52"/>
    </row>
    <row r="99" spans="1:6" ht="127.5" customHeight="1">
      <c r="A99" s="33">
        <v>41050300</v>
      </c>
      <c r="B99" s="42" t="s">
        <v>93</v>
      </c>
      <c r="C99" s="24">
        <f t="shared" si="2"/>
        <v>316940000</v>
      </c>
      <c r="D99" s="1">
        <v>316940000</v>
      </c>
      <c r="E99" s="1"/>
      <c r="F99" s="1"/>
    </row>
    <row r="100" spans="1:6" ht="108" customHeight="1">
      <c r="A100" s="47">
        <v>41050700</v>
      </c>
      <c r="B100" s="56" t="s">
        <v>94</v>
      </c>
      <c r="C100" s="24">
        <f t="shared" si="2"/>
        <v>1870700</v>
      </c>
      <c r="D100" s="1">
        <v>1870700</v>
      </c>
      <c r="E100" s="1"/>
      <c r="F100" s="1"/>
    </row>
    <row r="101" spans="1:6" ht="31.5" customHeight="1">
      <c r="A101" s="20">
        <v>41051000</v>
      </c>
      <c r="B101" s="57" t="s">
        <v>102</v>
      </c>
      <c r="C101" s="24">
        <f t="shared" si="2"/>
        <v>1442200</v>
      </c>
      <c r="D101" s="1">
        <v>1442200</v>
      </c>
      <c r="E101" s="1"/>
      <c r="F101" s="1"/>
    </row>
    <row r="102" spans="1:6" ht="39" customHeight="1">
      <c r="A102" s="48">
        <v>41051200</v>
      </c>
      <c r="B102" s="57" t="s">
        <v>103</v>
      </c>
      <c r="C102" s="24">
        <f t="shared" si="2"/>
        <v>1397000</v>
      </c>
      <c r="D102" s="1">
        <v>1397000</v>
      </c>
      <c r="E102" s="1"/>
      <c r="F102" s="1"/>
    </row>
    <row r="103" spans="1:6" ht="30" customHeight="1">
      <c r="A103" s="48">
        <v>41051500</v>
      </c>
      <c r="B103" s="42" t="s">
        <v>96</v>
      </c>
      <c r="C103" s="24">
        <f t="shared" si="2"/>
        <v>5813600</v>
      </c>
      <c r="D103" s="1">
        <v>5813600</v>
      </c>
      <c r="E103" s="1"/>
      <c r="F103" s="1"/>
    </row>
    <row r="104" spans="1:6" ht="42" customHeight="1">
      <c r="A104" s="20">
        <v>41052000</v>
      </c>
      <c r="B104" s="42" t="s">
        <v>95</v>
      </c>
      <c r="C104" s="24">
        <f t="shared" si="2"/>
        <v>1948500</v>
      </c>
      <c r="D104" s="19">
        <v>1948500</v>
      </c>
      <c r="E104" s="1"/>
      <c r="F104" s="1"/>
    </row>
    <row r="105" spans="1:6" ht="12">
      <c r="A105" s="25">
        <v>41053900</v>
      </c>
      <c r="B105" s="39" t="s">
        <v>88</v>
      </c>
      <c r="C105" s="24">
        <f t="shared" si="2"/>
        <v>1106100</v>
      </c>
      <c r="D105" s="1">
        <v>1106100</v>
      </c>
      <c r="E105" s="1"/>
      <c r="F105" s="1"/>
    </row>
    <row r="106" spans="1:6" s="11" customFormat="1" ht="12">
      <c r="A106" s="69" t="s">
        <v>53</v>
      </c>
      <c r="B106" s="69"/>
      <c r="C106" s="21">
        <f t="shared" si="2"/>
        <v>3007254300</v>
      </c>
      <c r="D106" s="10">
        <f>D90+D91</f>
        <v>2903443300</v>
      </c>
      <c r="E106" s="10">
        <f>E90+E91</f>
        <v>103811000</v>
      </c>
      <c r="F106" s="10">
        <f>F90+F91</f>
        <v>45600000</v>
      </c>
    </row>
    <row r="107" spans="1:6" s="36" customFormat="1" ht="21.75" customHeight="1">
      <c r="D107" s="37"/>
    </row>
    <row r="108" spans="1:6" s="36" customFormat="1" ht="12">
      <c r="A108" s="62" t="s">
        <v>54</v>
      </c>
      <c r="B108" s="62"/>
      <c r="C108" s="38"/>
      <c r="E108" s="63" t="s">
        <v>74</v>
      </c>
      <c r="F108" s="63"/>
    </row>
  </sheetData>
  <mergeCells count="12">
    <mergeCell ref="E2:H2"/>
    <mergeCell ref="E3:H3"/>
    <mergeCell ref="A90:B90"/>
    <mergeCell ref="A106:B106"/>
    <mergeCell ref="A108:B108"/>
    <mergeCell ref="E108:F108"/>
    <mergeCell ref="A5:F5"/>
    <mergeCell ref="A7:A8"/>
    <mergeCell ref="B7:B8"/>
    <mergeCell ref="D7:D8"/>
    <mergeCell ref="E7:F7"/>
    <mergeCell ref="C7:C8"/>
  </mergeCells>
  <phoneticPr fontId="0" type="noConversion"/>
  <printOptions horizontalCentered="1"/>
  <pageMargins left="1.3779527559055118" right="0" top="0.39370078740157483" bottom="0" header="0" footer="0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Matviiv</cp:lastModifiedBy>
  <cp:lastPrinted>2018-12-11T19:53:29Z</cp:lastPrinted>
  <dcterms:created xsi:type="dcterms:W3CDTF">2014-02-12T09:36:55Z</dcterms:created>
  <dcterms:modified xsi:type="dcterms:W3CDTF">2018-12-11T19:55:02Z</dcterms:modified>
</cp:coreProperties>
</file>